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24240" windowHeight="12315" activeTab="2"/>
  </bookViews>
  <sheets>
    <sheet name="Заявка ФИН" sheetId="5" r:id="rId1"/>
    <sheet name="Анкета" sheetId="6" r:id="rId2"/>
    <sheet name="перечень документов" sheetId="9" r:id="rId3"/>
    <sheet name="ТЛА" sheetId="7" state="hidden" r:id="rId4"/>
    <sheet name="ТехЛист" sheetId="3" state="hidden" r:id="rId5"/>
  </sheets>
  <definedNames>
    <definedName name="audi">ТехЛист!$B$1:$O$1</definedName>
    <definedName name="bmw">ТехЛист!$B$2:$N$2</definedName>
    <definedName name="CHEVROLET">ТехЛист!$B$3:$F$3</definedName>
    <definedName name="CITROEN">ТехЛист!$B$4:$E$4</definedName>
    <definedName name="FORD">ТехЛист!$B$5:$F$5</definedName>
    <definedName name="HONDA">ТехЛист!$B$6:$D$6</definedName>
    <definedName name="HYUNDAI">ТехЛист!$B$7:$G$7</definedName>
    <definedName name="JAGUAR">ТехЛист!$B$8:$E$8</definedName>
    <definedName name="KIA">ТехЛист!$B$9:$H$9</definedName>
    <definedName name="LADA">ТехЛист!$B$11:$F$11</definedName>
    <definedName name="LAND_ROVER">ТехЛист!$B$10:$H$10</definedName>
    <definedName name="MERCEDES_BENZ">ТехЛист!$B$12:$K$12</definedName>
    <definedName name="MITSUBISHI">ТехЛист!$B$13:$F$13</definedName>
    <definedName name="NISSAN">ТехЛист!$B$14:$M$14</definedName>
    <definedName name="OPEL">ТехЛист!$B$15:$C$15</definedName>
    <definedName name="PEUGEOT">ТехЛист!$B$16:$H$16</definedName>
    <definedName name="PORSCHE">ТехЛист!$B$17:$E$17</definedName>
    <definedName name="RENAULT">ТехЛист!$B$18:$J$18</definedName>
    <definedName name="SKODA">ТехЛист!$B$19:$E$19</definedName>
    <definedName name="SUBARU">ТехЛист!$B$20:$E$20</definedName>
    <definedName name="TOYOTA">ТехЛист!$B$21:$M$21</definedName>
    <definedName name="VOLKSWAGEN">ТехЛист!$B$22:$K$22</definedName>
    <definedName name="VOLVO">ТехЛист!$B$23:$F$23</definedName>
    <definedName name="армия">ТЛА!$K$2:$K$7</definedName>
    <definedName name="валюта">ТехЛист!$R$2:$R$5</definedName>
    <definedName name="ВидДокумента">ТЛА!$C$2:$C$5</definedName>
    <definedName name="видУ">ТЛА!$Z$1:$Z$7</definedName>
    <definedName name="ГВ">ТехЛист!$Q$2:$Q$3</definedName>
    <definedName name="гражданство" localSheetId="0">Таблица4[Гражданство]</definedName>
    <definedName name="гражданство">Таблица4[Гражданство]</definedName>
    <definedName name="дляСвязи">ТЛА!$M$2:$M$9</definedName>
    <definedName name="ДС">ТЛА!$M$2:$M$9</definedName>
    <definedName name="Жилье">ТехЛист!$X$2:$X$11</definedName>
    <definedName name="ИД">ТЛА!$S$2:$S$10</definedName>
    <definedName name="источник">ТЛА!$W$2:$W$7</definedName>
    <definedName name="марка">ТехЛист!$A$1:$A$25</definedName>
    <definedName name="_xlnm.Print_Area" localSheetId="1">Анкета!$B$1:$R$115</definedName>
    <definedName name="_xlnm.Print_Area" localSheetId="0">'Заявка ФИН'!$B$1:$O$22,'Заявка ФИН'!#REF!</definedName>
    <definedName name="образование">ТЛА!$G$2:$G$8</definedName>
    <definedName name="Пол">ТЛА!$A$2:$A$3</definedName>
    <definedName name="СД">Таблица5[СД]</definedName>
    <definedName name="сп">ТЛА!$I$2:$I$6</definedName>
    <definedName name="Способполучения">ТЛА!$U$2:$U$4</definedName>
    <definedName name="ТД">ТЛА!$Q$2:$Q$7</definedName>
    <definedName name="ТЗ">ТЛА!$O$2:$O$5</definedName>
    <definedName name="УАЗ">ТехЛист!$B$24:$D$24</definedName>
    <definedName name="Управление">ТЛА!$AB$2:$AB$6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6" l="1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V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L3" i="6"/>
  <c r="AM3" i="6"/>
  <c r="AN3" i="6"/>
  <c r="AO3" i="6"/>
  <c r="AP3" i="6"/>
  <c r="AR3" i="6"/>
  <c r="AQ3" i="6" l="1"/>
  <c r="Q2" i="3"/>
  <c r="Q3" i="3" s="1"/>
  <c r="AK3" i="6"/>
  <c r="W3" i="6"/>
  <c r="U3" i="6"/>
  <c r="T3" i="6"/>
  <c r="S3" i="6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C35" i="5"/>
  <c r="B35" i="5"/>
  <c r="A35" i="5"/>
  <c r="I12" i="5"/>
</calcChain>
</file>

<file path=xl/sharedStrings.xml><?xml version="1.0" encoding="utf-8"?>
<sst xmlns="http://schemas.openxmlformats.org/spreadsheetml/2006/main" count="483" uniqueCount="420">
  <si>
    <t>на приобретение легкового автомобиля в лизинг</t>
  </si>
  <si>
    <t>ПАРАМЕТРЫ ЛИЗИНГА</t>
  </si>
  <si>
    <t>Марка</t>
  </si>
  <si>
    <t>Год выпуска</t>
  </si>
  <si>
    <t>ПЕРСОНАЛЬНЫЕ ДАННЫЕ</t>
  </si>
  <si>
    <t>Фамилия</t>
  </si>
  <si>
    <t>Имя</t>
  </si>
  <si>
    <t>Отчество</t>
  </si>
  <si>
    <t>Дата рождения</t>
  </si>
  <si>
    <t>Место рождения</t>
  </si>
  <si>
    <t>Гражданство</t>
  </si>
  <si>
    <t>Контактный телефон</t>
  </si>
  <si>
    <t>Серия</t>
  </si>
  <si>
    <t>Номер</t>
  </si>
  <si>
    <t>Дата выдачи</t>
  </si>
  <si>
    <t>Кем выдан</t>
  </si>
  <si>
    <t>Личный номер</t>
  </si>
  <si>
    <t>Индекс</t>
  </si>
  <si>
    <t>Улица</t>
  </si>
  <si>
    <t>Индивидуальная собственность</t>
  </si>
  <si>
    <t>Общая семейная собственность</t>
  </si>
  <si>
    <t>Долевая собственность</t>
  </si>
  <si>
    <t>Социальный найм</t>
  </si>
  <si>
    <t>Собственность в ипотеку</t>
  </si>
  <si>
    <t>У родственников/знакомых</t>
  </si>
  <si>
    <t>Служебное жилье</t>
  </si>
  <si>
    <t>Аренда</t>
  </si>
  <si>
    <t>Лизинг</t>
  </si>
  <si>
    <t>Проживание</t>
  </si>
  <si>
    <t>Общежитие</t>
  </si>
  <si>
    <t>Цена автомобиля</t>
  </si>
  <si>
    <t>Валюта</t>
  </si>
  <si>
    <t>BYR</t>
  </si>
  <si>
    <t>USD</t>
  </si>
  <si>
    <t>EUR</t>
  </si>
  <si>
    <t>RUB</t>
  </si>
  <si>
    <t>Срок лизинга</t>
  </si>
  <si>
    <t>Аванс</t>
  </si>
  <si>
    <t>мес.</t>
  </si>
  <si>
    <t>e-mail:</t>
  </si>
  <si>
    <t>ЗАЯВЛЕНИЕ  физического лица</t>
  </si>
  <si>
    <t>РБ</t>
  </si>
  <si>
    <t>РФ</t>
  </si>
  <si>
    <t>прочее</t>
  </si>
  <si>
    <t>Проживаю</t>
  </si>
  <si>
    <t>Место</t>
  </si>
  <si>
    <t>Минск</t>
  </si>
  <si>
    <t>Брест</t>
  </si>
  <si>
    <t>Гомель</t>
  </si>
  <si>
    <t>Гродно</t>
  </si>
  <si>
    <t>Витебск</t>
  </si>
  <si>
    <t>Могилев</t>
  </si>
  <si>
    <t>Минская обл.</t>
  </si>
  <si>
    <t>другое</t>
  </si>
  <si>
    <t xml:space="preserve">        код                 номер</t>
  </si>
  <si>
    <t>Информация о приобретаемом автомобиле и условиях лизинга</t>
  </si>
  <si>
    <t xml:space="preserve">Модель </t>
  </si>
  <si>
    <t>Прочая важная информация</t>
  </si>
  <si>
    <t>отправить заявку</t>
  </si>
  <si>
    <t>* поля, необходимые для заполнения</t>
  </si>
  <si>
    <t>СД</t>
  </si>
  <si>
    <t xml:space="preserve">6-8 млн. </t>
  </si>
  <si>
    <t xml:space="preserve">8-10 млн. </t>
  </si>
  <si>
    <t xml:space="preserve">10-12 млн. </t>
  </si>
  <si>
    <t xml:space="preserve">12-14 млн. </t>
  </si>
  <si>
    <t xml:space="preserve">14-16 млн. </t>
  </si>
  <si>
    <t xml:space="preserve">16-18 млн. </t>
  </si>
  <si>
    <t xml:space="preserve">18-20 млн. </t>
  </si>
  <si>
    <t xml:space="preserve">20-25 млн. </t>
  </si>
  <si>
    <t xml:space="preserve">25-30 млн. </t>
  </si>
  <si>
    <t>свыше 30 млн.</t>
  </si>
  <si>
    <t>Совокупный доход семьи в мес.</t>
  </si>
  <si>
    <t>Если менялись, укажите предыдущие ФИО</t>
  </si>
  <si>
    <t xml:space="preserve">30-35 млн. </t>
  </si>
  <si>
    <t xml:space="preserve">35-40 млн. </t>
  </si>
  <si>
    <t>дом</t>
  </si>
  <si>
    <t>строение, корп.</t>
  </si>
  <si>
    <t>АДРЕС ФАКТИЧЕСКОГО ПРОЖИВАНИЯ</t>
  </si>
  <si>
    <t>КОНТАКТНАЯ ИНФОРМАЦИЯ</t>
  </si>
  <si>
    <t>Мобильный телефон</t>
  </si>
  <si>
    <t>Домашний стационарный телефон</t>
  </si>
  <si>
    <t>Личный e-mail:</t>
  </si>
  <si>
    <t>Статсу недвижимости</t>
  </si>
  <si>
    <t>у родственников/знакомых</t>
  </si>
  <si>
    <t>общежитие</t>
  </si>
  <si>
    <t>служебное жилье</t>
  </si>
  <si>
    <t>аренда</t>
  </si>
  <si>
    <t>социальный найм</t>
  </si>
  <si>
    <t>Образование</t>
  </si>
  <si>
    <t>неполное высшее</t>
  </si>
  <si>
    <t>высшее</t>
  </si>
  <si>
    <t>ученая степень</t>
  </si>
  <si>
    <t>холост/не замужем</t>
  </si>
  <si>
    <t>женат/замужем</t>
  </si>
  <si>
    <t>разведен(а)</t>
  </si>
  <si>
    <t>вдовец/вдова</t>
  </si>
  <si>
    <t>гражданский брак</t>
  </si>
  <si>
    <t>Семья</t>
  </si>
  <si>
    <t>2 и более высших</t>
  </si>
  <si>
    <t>среднее</t>
  </si>
  <si>
    <t>среднее специальное</t>
  </si>
  <si>
    <t>неполное среднее</t>
  </si>
  <si>
    <t>нет образования</t>
  </si>
  <si>
    <t>отслужил/запас</t>
  </si>
  <si>
    <t>невоеннообязанный</t>
  </si>
  <si>
    <t>отсрочка от армии</t>
  </si>
  <si>
    <t>военнослужащий</t>
  </si>
  <si>
    <t>не служил</t>
  </si>
  <si>
    <t>освобожден</t>
  </si>
  <si>
    <t>Армия</t>
  </si>
  <si>
    <t>Родитель</t>
  </si>
  <si>
    <t>брат/сестря</t>
  </si>
  <si>
    <t>коллега</t>
  </si>
  <si>
    <t>сосед/соседка</t>
  </si>
  <si>
    <t>друг/подруга</t>
  </si>
  <si>
    <t>дальний родственник</t>
  </si>
  <si>
    <t>иной близкий родственник</t>
  </si>
  <si>
    <t>знакомый</t>
  </si>
  <si>
    <t>ДляСвязи</t>
  </si>
  <si>
    <t>ТипЗанятости</t>
  </si>
  <si>
    <t>Постоянный наемный труд</t>
  </si>
  <si>
    <t>Временный наемный труд</t>
  </si>
  <si>
    <t>Собственный бизнес</t>
  </si>
  <si>
    <t>Другое</t>
  </si>
  <si>
    <t>Вид занятости</t>
  </si>
  <si>
    <t>Тип должности</t>
  </si>
  <si>
    <t>Предприниматель/(со)владелец бизнеса</t>
  </si>
  <si>
    <t>Государственный служащий</t>
  </si>
  <si>
    <t>Неруководящий специалист</t>
  </si>
  <si>
    <t>Руководитель/зам. руководителя организации</t>
  </si>
  <si>
    <t>Руководитель подразделения</t>
  </si>
  <si>
    <t>Место работы</t>
  </si>
  <si>
    <t>Идентификатор</t>
  </si>
  <si>
    <t>ООО</t>
  </si>
  <si>
    <t>ОАО</t>
  </si>
  <si>
    <t>ЗАО</t>
  </si>
  <si>
    <t>ИП</t>
  </si>
  <si>
    <t>ЧУП</t>
  </si>
  <si>
    <t>Гос.предприятия (РУП, КУП и пр.)</t>
  </si>
  <si>
    <t>Гос. Служба (МВД, в/ч и пр.)</t>
  </si>
  <si>
    <t>УНП</t>
  </si>
  <si>
    <t>Отрасль</t>
  </si>
  <si>
    <t>СЕМЕЙНОЕ ПОЛОЖЕНИЕ И КОНТАКТЫ</t>
  </si>
  <si>
    <t>Статус</t>
  </si>
  <si>
    <t>Количество иждивенцев</t>
  </si>
  <si>
    <t>Из них детей</t>
  </si>
  <si>
    <t>Данные супруги/супруга</t>
  </si>
  <si>
    <t>Степень родства:</t>
  </si>
  <si>
    <t>Должность</t>
  </si>
  <si>
    <t>Статус недвижимости по адресу проживания</t>
  </si>
  <si>
    <t>ЛИЦА, ДОПУЩЕННЫЕ К УПРАВЛЕНИЮ АВТОМОБИЛЕМ</t>
  </si>
  <si>
    <t>Другие допущенные водители</t>
  </si>
  <si>
    <t>Пол</t>
  </si>
  <si>
    <t>Дата начала стажа</t>
  </si>
  <si>
    <t>ВУ номер</t>
  </si>
  <si>
    <t>Индивидуальный дом (коттедж)</t>
  </si>
  <si>
    <t>Квартира в многоквартирном доме</t>
  </si>
  <si>
    <t>Дача, земельный участок</t>
  </si>
  <si>
    <t>Гараж</t>
  </si>
  <si>
    <t>способ получения:</t>
  </si>
  <si>
    <t>Кол-во</t>
  </si>
  <si>
    <t>СпособПолучения</t>
  </si>
  <si>
    <t>Строительство/покупка</t>
  </si>
  <si>
    <t>Приватизация</t>
  </si>
  <si>
    <t>Наследство/дарение</t>
  </si>
  <si>
    <t>ПАСПОРТНЫЕ ДАННЫЕ</t>
  </si>
  <si>
    <t>Воинская обязанность</t>
  </si>
  <si>
    <t>ОТКУДА ВЫ УЗНАЛИ О КОМПАНИИ РЕСО-БЕЛЛИЗИНГ</t>
  </si>
  <si>
    <t>источник</t>
  </si>
  <si>
    <t>в автосалоне</t>
  </si>
  <si>
    <t>от знакомых</t>
  </si>
  <si>
    <t>реклама в Интернете</t>
  </si>
  <si>
    <t>нашли сами</t>
  </si>
  <si>
    <t>работал у клиента-юр.лица</t>
  </si>
  <si>
    <t>и/или</t>
  </si>
  <si>
    <t>Кол-во  мест работы за последние 3 года</t>
  </si>
  <si>
    <t>Доверенное лицо/родственник Лизингополучателя для экстренной связи</t>
  </si>
  <si>
    <r>
      <t xml:space="preserve">АДРЕС </t>
    </r>
    <r>
      <rPr>
        <b/>
        <sz val="11"/>
        <color theme="0"/>
        <rFont val="Calibri"/>
        <family val="2"/>
        <charset val="204"/>
        <scheme val="minor"/>
      </rPr>
      <t>РЕГИСТРАЦИИ</t>
    </r>
  </si>
  <si>
    <t>Ауди</t>
  </si>
  <si>
    <t>А4</t>
  </si>
  <si>
    <t>Стружкевич</t>
  </si>
  <si>
    <t>Марина</t>
  </si>
  <si>
    <t>Николаевна</t>
  </si>
  <si>
    <t>marina_1988.88@mail.ru</t>
  </si>
  <si>
    <t>+375 29 5362457</t>
  </si>
  <si>
    <t>кв.</t>
  </si>
  <si>
    <t>Моб. телефон</t>
  </si>
  <si>
    <t>второй моб. Тел.</t>
  </si>
  <si>
    <t>ОБРАЗОВАНИЕ И ВОИНСКАЯ ОБЯЗАННОСТЬ</t>
  </si>
  <si>
    <t>ИНФОРМАЦИЯ О РАБОТОДАТЕЛЕ</t>
  </si>
  <si>
    <t>Страна регистрации:</t>
  </si>
  <si>
    <t>Регион:</t>
  </si>
  <si>
    <t>Нас. Пункт</t>
  </si>
  <si>
    <t>офис</t>
  </si>
  <si>
    <t>Наименование организации</t>
  </si>
  <si>
    <t>Контактный тел.</t>
  </si>
  <si>
    <t>ИНФОРМАЦИЯ О СОБСТВЕННОСТИ СЕМЬИ</t>
  </si>
  <si>
    <t>пр-т</t>
  </si>
  <si>
    <t>пер.</t>
  </si>
  <si>
    <t>пр-д</t>
  </si>
  <si>
    <t>улица</t>
  </si>
  <si>
    <t>собственность/покупка</t>
  </si>
  <si>
    <t>собственность/приватизация</t>
  </si>
  <si>
    <t>собственность/ипотека</t>
  </si>
  <si>
    <t>собственность/наследство</t>
  </si>
  <si>
    <t>Номер водительского удостоверения</t>
  </si>
  <si>
    <t>Данные о Лизингополучателе:</t>
  </si>
  <si>
    <t>Управление</t>
  </si>
  <si>
    <t>Лизингополучатель</t>
  </si>
  <si>
    <t>Водитель №1</t>
  </si>
  <si>
    <t>Водитель №4</t>
  </si>
  <si>
    <t>Водитель №3</t>
  </si>
  <si>
    <t>Водитель №2</t>
  </si>
  <si>
    <t>Стаж , лет</t>
  </si>
  <si>
    <t>Кто преимущественно будет управлять автомобилем:</t>
  </si>
  <si>
    <t xml:space="preserve">Поле для заполнения </t>
  </si>
  <si>
    <t>Поле со списком</t>
  </si>
  <si>
    <t>б-р</t>
  </si>
  <si>
    <t>Предыдущие ФИО</t>
  </si>
  <si>
    <t>тупик</t>
  </si>
  <si>
    <t>тракт</t>
  </si>
  <si>
    <t>АНКЕТА ФИЗИЧЕСКОГО ЛИЦА НА ПРИОБРЕТЕНИЕ ЛЕГКОВОГО АВТОМОБИЛЯ</t>
  </si>
  <si>
    <t>AUDI</t>
  </si>
  <si>
    <t>BMW</t>
  </si>
  <si>
    <t>CHEVROLET</t>
  </si>
  <si>
    <t>CITROEN</t>
  </si>
  <si>
    <t>FORD</t>
  </si>
  <si>
    <t>HONDA</t>
  </si>
  <si>
    <t>HYUNDAI</t>
  </si>
  <si>
    <t>JAGUAR</t>
  </si>
  <si>
    <t>KIA</t>
  </si>
  <si>
    <t>LADA</t>
  </si>
  <si>
    <t>MITSUBISHI</t>
  </si>
  <si>
    <t>NISSAN</t>
  </si>
  <si>
    <t>OPEL</t>
  </si>
  <si>
    <t>PEUGEOT</t>
  </si>
  <si>
    <t>PORSCHE</t>
  </si>
  <si>
    <t>RENAULT</t>
  </si>
  <si>
    <t>SKODA</t>
  </si>
  <si>
    <t>SUBARU</t>
  </si>
  <si>
    <t>TOYOTA</t>
  </si>
  <si>
    <t>VOLKSWAGEN</t>
  </si>
  <si>
    <t>VOLVO</t>
  </si>
  <si>
    <t>УАЗ</t>
  </si>
  <si>
    <t>Другая</t>
  </si>
  <si>
    <t>A1</t>
  </si>
  <si>
    <t>1 series</t>
  </si>
  <si>
    <t>Captiva</t>
  </si>
  <si>
    <t>C-Elysee</t>
  </si>
  <si>
    <t>Fiesta</t>
  </si>
  <si>
    <t>Accord</t>
  </si>
  <si>
    <t>Accent</t>
  </si>
  <si>
    <t>F-type</t>
  </si>
  <si>
    <t>Rio</t>
  </si>
  <si>
    <t>Discovery</t>
  </si>
  <si>
    <t>Largus</t>
  </si>
  <si>
    <t>A-Класс</t>
  </si>
  <si>
    <t>L200</t>
  </si>
  <si>
    <t>Almera</t>
  </si>
  <si>
    <t>Insignia</t>
  </si>
  <si>
    <t>Panamera</t>
  </si>
  <si>
    <t>Logan</t>
  </si>
  <si>
    <t>Rapid</t>
  </si>
  <si>
    <t>XV</t>
  </si>
  <si>
    <t>Auris</t>
  </si>
  <si>
    <t>Polo</t>
  </si>
  <si>
    <t>XC60</t>
  </si>
  <si>
    <t>Hunter</t>
  </si>
  <si>
    <t>A3</t>
  </si>
  <si>
    <t>2 series</t>
  </si>
  <si>
    <t>Cruze</t>
  </si>
  <si>
    <t>C4</t>
  </si>
  <si>
    <t>Focus</t>
  </si>
  <si>
    <t>CR-V</t>
  </si>
  <si>
    <t>Elantra</t>
  </si>
  <si>
    <t>XE</t>
  </si>
  <si>
    <t>Cee'd</t>
  </si>
  <si>
    <t>Discovery Sport</t>
  </si>
  <si>
    <t>Priora</t>
  </si>
  <si>
    <t>B-Класс</t>
  </si>
  <si>
    <t>ASX</t>
  </si>
  <si>
    <t>Sentra</t>
  </si>
  <si>
    <t>другая</t>
  </si>
  <si>
    <t>Macan</t>
  </si>
  <si>
    <t>Sandero</t>
  </si>
  <si>
    <t>Octavia</t>
  </si>
  <si>
    <t>Forester</t>
  </si>
  <si>
    <t>Corolla</t>
  </si>
  <si>
    <t>Golf</t>
  </si>
  <si>
    <t>XC70</t>
  </si>
  <si>
    <t>Patriot</t>
  </si>
  <si>
    <t>A4</t>
  </si>
  <si>
    <t>3 series</t>
  </si>
  <si>
    <t>Orlando</t>
  </si>
  <si>
    <t>С5</t>
  </si>
  <si>
    <t>Kuga</t>
  </si>
  <si>
    <t>Pilot</t>
  </si>
  <si>
    <t>i30</t>
  </si>
  <si>
    <t>XF</t>
  </si>
  <si>
    <t>Soul</t>
  </si>
  <si>
    <t>Freelander 2</t>
  </si>
  <si>
    <t>Kalina</t>
  </si>
  <si>
    <t>С-Класc</t>
  </si>
  <si>
    <t>Outlander</t>
  </si>
  <si>
    <t>Tiida</t>
  </si>
  <si>
    <t>Cayenne</t>
  </si>
  <si>
    <t>Stepway</t>
  </si>
  <si>
    <t>Superb</t>
  </si>
  <si>
    <t>Outback</t>
  </si>
  <si>
    <t>Verso</t>
  </si>
  <si>
    <t>Jetta</t>
  </si>
  <si>
    <t>XC90</t>
  </si>
  <si>
    <t>A5</t>
  </si>
  <si>
    <t>4 series</t>
  </si>
  <si>
    <t>Trax</t>
  </si>
  <si>
    <t>Mondeo</t>
  </si>
  <si>
    <t>Tucson</t>
  </si>
  <si>
    <t>XJ</t>
  </si>
  <si>
    <t>Sportage</t>
  </si>
  <si>
    <t>Range Rover</t>
  </si>
  <si>
    <t>Granta</t>
  </si>
  <si>
    <t>Е-Класс</t>
  </si>
  <si>
    <t>Pajero</t>
  </si>
  <si>
    <t>Teana</t>
  </si>
  <si>
    <t>Duster</t>
  </si>
  <si>
    <t>Yeti</t>
  </si>
  <si>
    <t>Prius</t>
  </si>
  <si>
    <t>Passat</t>
  </si>
  <si>
    <t>V40</t>
  </si>
  <si>
    <t>A6</t>
  </si>
  <si>
    <t>5 series</t>
  </si>
  <si>
    <t>Santa Fe</t>
  </si>
  <si>
    <t>Sorento</t>
  </si>
  <si>
    <t>Range Rover Evoque</t>
  </si>
  <si>
    <t>GL</t>
  </si>
  <si>
    <t>Pajero Sport</t>
  </si>
  <si>
    <t>Juke</t>
  </si>
  <si>
    <t>Megane</t>
  </si>
  <si>
    <t>Camry</t>
  </si>
  <si>
    <t>Tiguan</t>
  </si>
  <si>
    <t>S80</t>
  </si>
  <si>
    <t>A7</t>
  </si>
  <si>
    <t>6 series</t>
  </si>
  <si>
    <t>Mohave</t>
  </si>
  <si>
    <t>Range Rover Sport</t>
  </si>
  <si>
    <t>GLA</t>
  </si>
  <si>
    <t>Qashqai</t>
  </si>
  <si>
    <t>Fluence</t>
  </si>
  <si>
    <t>RAV4</t>
  </si>
  <si>
    <t>Touareg</t>
  </si>
  <si>
    <t>A8</t>
  </si>
  <si>
    <t>7 series</t>
  </si>
  <si>
    <t>GLE</t>
  </si>
  <si>
    <t>X-trail</t>
  </si>
  <si>
    <t>Latitude</t>
  </si>
  <si>
    <t>Venza</t>
  </si>
  <si>
    <t>Caravelle</t>
  </si>
  <si>
    <t>Q3</t>
  </si>
  <si>
    <t>X1</t>
  </si>
  <si>
    <t>GLE купе</t>
  </si>
  <si>
    <t>Murano</t>
  </si>
  <si>
    <t>Koleos</t>
  </si>
  <si>
    <t>Highlander</t>
  </si>
  <si>
    <t>Multivan</t>
  </si>
  <si>
    <t>Q5</t>
  </si>
  <si>
    <t>X3</t>
  </si>
  <si>
    <t>GLC</t>
  </si>
  <si>
    <t>Terrano</t>
  </si>
  <si>
    <t>Land Cruiser Prado</t>
  </si>
  <si>
    <t>Amarok</t>
  </si>
  <si>
    <t>Q7</t>
  </si>
  <si>
    <t>X4</t>
  </si>
  <si>
    <t>Pathfinder</t>
  </si>
  <si>
    <t>Land Cruiser 200</t>
  </si>
  <si>
    <t>R8</t>
  </si>
  <si>
    <t>X5</t>
  </si>
  <si>
    <t>Patrol</t>
  </si>
  <si>
    <t>Hilux</t>
  </si>
  <si>
    <t>RS</t>
  </si>
  <si>
    <t>X6</t>
  </si>
  <si>
    <t>Navara</t>
  </si>
  <si>
    <t>TT</t>
  </si>
  <si>
    <t>LAND_ROVER</t>
  </si>
  <si>
    <t>MERCEDES_BENZ</t>
  </si>
  <si>
    <t>поля со списками</t>
  </si>
  <si>
    <t>Примечание: анкету следует отправить на адрес</t>
  </si>
  <si>
    <t>fiz@reso.by</t>
  </si>
  <si>
    <t>в валюте</t>
  </si>
  <si>
    <t>Депозиты в экв USD</t>
  </si>
  <si>
    <t>СООО "РЕСО-БелЛизинг"</t>
  </si>
  <si>
    <t>220033, г. Минск, пр-т Партизанский, 19А, пом.29., каб. 25</t>
  </si>
  <si>
    <t>Список документов*</t>
  </si>
  <si>
    <t>на рассмотрение лизинговой заявки</t>
  </si>
  <si>
    <t>по программе «АВТОЛИЗИНГ» для физических лиц</t>
  </si>
  <si>
    <t>Если лизингополучатель является индивидуальным предпринимателем, то дополнительно представляется следующие документы:</t>
  </si>
  <si>
    <t>1. Свидетельство о государственной регистрации.</t>
  </si>
  <si>
    <t>2. Налоговая декларация за последний отчетный период</t>
  </si>
  <si>
    <t>3. Справка обслуживающего банка о движении денежных средств по текущему счету за последние три месяца, наличии картотеки к текущему счету</t>
  </si>
  <si>
    <t>* СООО «РЕСО-БелЛизинг» оставляет за собой право на запрос, при необходимости, дополнительных документов необходимых для рассмотрения вопроса о предоставлении имущества в лизин</t>
  </si>
  <si>
    <t>1.    Заявка и анкета установленной формы (заполняется в офисе компании);</t>
  </si>
  <si>
    <t>2.    Паспорт лизингополучателя и его супруги (супруга);</t>
  </si>
  <si>
    <t>3.    Водительское удостоверение и талон к нему лизингополучателя и лиц, которые будут допущены к управлению автомобилем;</t>
  </si>
  <si>
    <t>4.    Справка о заработной плате за последние 6 (Шесть) месяцев обоих супругов с указанием занимаемой должности и срока действия трудового договора (контракта) и иные документы, подтверждающие другие источники дохода;</t>
  </si>
  <si>
    <t>5.    Копия трудовой книжки, заверенная по месту работы;</t>
  </si>
  <si>
    <t>6.    Согласие на предоставление Национальным Банком Республики Беларусь кредитного отчета физического лица (заполняется в офисе компании);</t>
  </si>
  <si>
    <t>7.    Справка об имеющихся денежных средствах на депозитных, текущих и карточных счетах (при наличии);</t>
  </si>
  <si>
    <t>8.    Военный билет или иной документ, подтверждающий срок отсрочки по призыву в Вооруженные силы Республики Беларусь (для мужчин призывного возраста 18-27 лет).</t>
  </si>
  <si>
    <t>+375 (29) 858-44-56</t>
  </si>
  <si>
    <t>e.chernuk@reso.by</t>
  </si>
  <si>
    <t>Муж</t>
  </si>
  <si>
    <t>Жен</t>
  </si>
  <si>
    <t>Вид документа</t>
  </si>
  <si>
    <t>Паспорт гражданина Республики Беларусь</t>
  </si>
  <si>
    <t>Вид на жительство</t>
  </si>
  <si>
    <t>Удостоверение беженца</t>
  </si>
  <si>
    <t>Паспорт гражданина иностранного государства</t>
  </si>
  <si>
    <t>Страна</t>
  </si>
  <si>
    <t>Область</t>
  </si>
  <si>
    <t>Район</t>
  </si>
  <si>
    <t>+375 (17) 375-09-03; 375-09-06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</si>
</sst>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_р_."/>
  </numFmts>
  <fonts count="2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sz val="11"/>
      <color theme="9" tint="-0.499984740745262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9" tint="0.7999816888943144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u/>
      <sz val="11"/>
      <color theme="10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89BF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4" borderId="0" xfId="0" applyFill="1"/>
    <xf numFmtId="0" fontId="0" fillId="2" borderId="0" xfId="0" applyFill="1"/>
    <xf numFmtId="9" fontId="0" fillId="0" borderId="0" xfId="0" applyNumberFormat="1"/>
    <xf numFmtId="0" fontId="0" fillId="4" borderId="0" xfId="0" applyFill="1" applyBorder="1"/>
    <xf numFmtId="0" fontId="8" fillId="4" borderId="0" xfId="0" applyFont="1" applyFill="1"/>
    <xf numFmtId="0" fontId="11" fillId="4" borderId="0" xfId="0" applyFont="1" applyFill="1" applyAlignment="1">
      <alignment horizontal="left"/>
    </xf>
    <xf numFmtId="164" fontId="0" fillId="4" borderId="0" xfId="0" applyNumberFormat="1" applyFill="1" applyBorder="1" applyAlignment="1"/>
    <xf numFmtId="0" fontId="9" fillId="4" borderId="0" xfId="0" applyFont="1" applyFill="1"/>
    <xf numFmtId="0" fontId="0" fillId="4" borderId="0" xfId="0" applyFill="1" applyAlignment="1">
      <alignment horizontal="right"/>
    </xf>
    <xf numFmtId="0" fontId="10" fillId="4" borderId="0" xfId="2" applyFill="1" applyBorder="1" applyAlignment="1"/>
    <xf numFmtId="0" fontId="4" fillId="3" borderId="0" xfId="0" applyFont="1" applyFill="1" applyAlignment="1">
      <alignment horizontal="center"/>
    </xf>
    <xf numFmtId="0" fontId="0" fillId="7" borderId="0" xfId="0" applyFill="1"/>
    <xf numFmtId="0" fontId="2" fillId="7" borderId="0" xfId="0" applyFont="1" applyFill="1"/>
    <xf numFmtId="0" fontId="0" fillId="4" borderId="0" xfId="0" applyFill="1" applyAlignment="1">
      <alignment horizontal="left"/>
    </xf>
    <xf numFmtId="0" fontId="2" fillId="3" borderId="0" xfId="0" applyFont="1" applyFill="1"/>
    <xf numFmtId="0" fontId="4" fillId="4" borderId="0" xfId="0" applyFont="1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2" fillId="4" borderId="0" xfId="0" applyFont="1" applyFill="1"/>
    <xf numFmtId="0" fontId="14" fillId="0" borderId="1" xfId="0" applyFont="1" applyBorder="1"/>
    <xf numFmtId="0" fontId="15" fillId="8" borderId="0" xfId="0" applyFont="1" applyFill="1"/>
    <xf numFmtId="0" fontId="15" fillId="0" borderId="0" xfId="0" applyFont="1"/>
    <xf numFmtId="0" fontId="1" fillId="7" borderId="0" xfId="0" applyFont="1" applyFill="1" applyAlignment="1">
      <alignment vertical="center"/>
    </xf>
    <xf numFmtId="0" fontId="15" fillId="8" borderId="2" xfId="0" applyFont="1" applyFill="1" applyBorder="1"/>
    <xf numFmtId="0" fontId="0" fillId="4" borderId="0" xfId="0" applyFill="1" applyAlignment="1"/>
    <xf numFmtId="0" fontId="17" fillId="4" borderId="0" xfId="0" applyFont="1" applyFill="1"/>
    <xf numFmtId="41" fontId="0" fillId="4" borderId="0" xfId="0" applyNumberFormat="1" applyFill="1"/>
    <xf numFmtId="0" fontId="1" fillId="7" borderId="0" xfId="0" applyFont="1" applyFill="1"/>
    <xf numFmtId="0" fontId="7" fillId="7" borderId="0" xfId="0" applyFont="1" applyFill="1"/>
    <xf numFmtId="0" fontId="16" fillId="3" borderId="0" xfId="0" applyFont="1" applyFill="1"/>
    <xf numFmtId="0" fontId="2" fillId="0" borderId="0" xfId="0" applyFont="1"/>
    <xf numFmtId="0" fontId="16" fillId="4" borderId="0" xfId="0" applyNumberFormat="1" applyFont="1" applyFill="1" applyAlignment="1"/>
    <xf numFmtId="0" fontId="16" fillId="4" borderId="0" xfId="0" applyFont="1" applyFill="1" applyAlignment="1"/>
    <xf numFmtId="14" fontId="0" fillId="4" borderId="0" xfId="0" applyNumberFormat="1" applyFill="1" applyAlignment="1">
      <alignment horizontal="center"/>
    </xf>
    <xf numFmtId="49" fontId="0" fillId="4" borderId="0" xfId="0" applyNumberFormat="1" applyFill="1" applyAlignment="1"/>
    <xf numFmtId="0" fontId="16" fillId="0" borderId="0" xfId="0" applyFont="1"/>
    <xf numFmtId="0" fontId="16" fillId="4" borderId="0" xfId="0" applyFont="1" applyFill="1"/>
    <xf numFmtId="0" fontId="1" fillId="4" borderId="0" xfId="0" applyFont="1" applyFill="1" applyAlignment="1">
      <alignment horizontal="center"/>
    </xf>
    <xf numFmtId="0" fontId="16" fillId="0" borderId="0" xfId="0" applyFont="1" applyFill="1"/>
    <xf numFmtId="0" fontId="16" fillId="9" borderId="0" xfId="0" applyFont="1" applyFill="1"/>
    <xf numFmtId="0" fontId="0" fillId="3" borderId="0" xfId="0" applyFill="1" applyProtection="1">
      <protection locked="0"/>
    </xf>
    <xf numFmtId="0" fontId="16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41" fontId="0" fillId="0" borderId="0" xfId="0" applyNumberFormat="1" applyFill="1" applyProtection="1">
      <protection locked="0"/>
    </xf>
    <xf numFmtId="0" fontId="18" fillId="4" borderId="0" xfId="0" applyFont="1" applyFill="1"/>
    <xf numFmtId="164" fontId="2" fillId="3" borderId="0" xfId="0" applyNumberFormat="1" applyFont="1" applyFill="1"/>
    <xf numFmtId="9" fontId="2" fillId="3" borderId="0" xfId="0" applyNumberFormat="1" applyFont="1" applyFill="1"/>
    <xf numFmtId="49" fontId="2" fillId="3" borderId="0" xfId="0" applyNumberFormat="1" applyFont="1" applyFill="1"/>
    <xf numFmtId="14" fontId="2" fillId="3" borderId="0" xfId="0" applyNumberFormat="1" applyFont="1" applyFill="1"/>
    <xf numFmtId="0" fontId="0" fillId="4" borderId="0" xfId="0" applyFill="1" applyAlignment="1">
      <alignment horizontal="left"/>
    </xf>
    <xf numFmtId="0" fontId="0" fillId="10" borderId="0" xfId="0" applyFill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9" fontId="0" fillId="10" borderId="0" xfId="1" applyFont="1" applyFill="1" applyProtection="1"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0" fillId="10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10" borderId="0" xfId="0" applyFill="1"/>
    <xf numFmtId="0" fontId="10" fillId="2" borderId="0" xfId="2" applyFill="1"/>
    <xf numFmtId="0" fontId="0" fillId="11" borderId="0" xfId="0" applyFont="1" applyFill="1"/>
    <xf numFmtId="0" fontId="0" fillId="0" borderId="0" xfId="0" applyFont="1"/>
    <xf numFmtId="0" fontId="0" fillId="0" borderId="3" xfId="0" applyFont="1" applyBorder="1"/>
    <xf numFmtId="0" fontId="0" fillId="11" borderId="4" xfId="0" applyFont="1" applyFill="1" applyBorder="1"/>
    <xf numFmtId="0" fontId="7" fillId="0" borderId="4" xfId="0" applyFont="1" applyBorder="1"/>
    <xf numFmtId="0" fontId="21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left"/>
    </xf>
    <xf numFmtId="0" fontId="23" fillId="0" borderId="0" xfId="0" applyFont="1"/>
    <xf numFmtId="0" fontId="7" fillId="0" borderId="0" xfId="0" applyFont="1"/>
    <xf numFmtId="0" fontId="23" fillId="0" borderId="0" xfId="0" applyFont="1" applyAlignment="1">
      <alignment horizontal="justify" wrapText="1"/>
    </xf>
    <xf numFmtId="49" fontId="10" fillId="0" borderId="0" xfId="2" applyNumberFormat="1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  <protection locked="0"/>
    </xf>
    <xf numFmtId="0" fontId="0" fillId="9" borderId="0" xfId="0" applyFill="1"/>
    <xf numFmtId="0" fontId="0" fillId="3" borderId="0" xfId="0" applyFill="1" applyAlignment="1" applyProtection="1">
      <protection locked="0"/>
    </xf>
    <xf numFmtId="0" fontId="0" fillId="3" borderId="0" xfId="0" applyFill="1" applyAlignment="1">
      <alignment horizontal="left"/>
    </xf>
    <xf numFmtId="0" fontId="12" fillId="6" borderId="0" xfId="0" applyFont="1" applyFill="1" applyAlignment="1">
      <alignment horizontal="center"/>
    </xf>
    <xf numFmtId="0" fontId="0" fillId="10" borderId="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3" fillId="5" borderId="0" xfId="0" applyFont="1" applyFill="1" applyAlignment="1">
      <alignment horizontal="center" vertical="center"/>
    </xf>
    <xf numFmtId="0" fontId="0" fillId="1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0" xfId="2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10" fillId="3" borderId="0" xfId="2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1" fillId="7" borderId="0" xfId="0" applyFont="1" applyFill="1" applyAlignment="1">
      <alignment horizontal="center" vertical="center"/>
    </xf>
    <xf numFmtId="0" fontId="16" fillId="9" borderId="0" xfId="0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>
      <alignment horizontal="left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9" fillId="7" borderId="0" xfId="0" applyFont="1" applyFill="1" applyAlignment="1">
      <alignment horizontal="center" vertical="center"/>
    </xf>
    <xf numFmtId="14" fontId="0" fillId="3" borderId="0" xfId="0" applyNumberFormat="1" applyFill="1" applyAlignment="1" applyProtection="1">
      <alignment horizontal="center"/>
      <protection locked="0"/>
    </xf>
    <xf numFmtId="0" fontId="23" fillId="0" borderId="0" xfId="0" applyFont="1" applyAlignment="1">
      <alignment horizontal="justify" wrapText="1"/>
    </xf>
    <xf numFmtId="0" fontId="20" fillId="0" borderId="0" xfId="2" applyFont="1" applyAlignment="1">
      <alignment horizontal="left"/>
    </xf>
    <xf numFmtId="0" fontId="24" fillId="0" borderId="0" xfId="0" applyFont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1">
    <dxf>
      <numFmt numFmtId="13" formatCode="0%"/>
    </dxf>
  </dxfs>
  <tableStyles count="0" defaultTableStyle="TableStyleMedium2" defaultPivotStyle="PivotStyleLight16"/>
  <colors>
    <mruColors>
      <color rgb="FF5F975F"/>
      <color rgb="FF6DB76D"/>
      <color rgb="FF89BF65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Q$10" lockText="1"/>
</file>

<file path=xl/ctrlProps/ctrlProp2.xml><?xml version="1.0" encoding="utf-8"?>
<formControlPr xmlns="http://schemas.microsoft.com/office/spreadsheetml/2009/9/main" objectType="CheckBox" fmlaLink="$R$29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8</xdr:row>
          <xdr:rowOff>38100</xdr:rowOff>
        </xdr:from>
        <xdr:to>
          <xdr:col>13</xdr:col>
          <xdr:colOff>552450</xdr:colOff>
          <xdr:row>10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Расширенное предложение по лизингу без выкупа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466725</xdr:colOff>
          <xdr:row>27</xdr:row>
          <xdr:rowOff>38100</xdr:rowOff>
        </xdr:from>
        <xdr:to>
          <xdr:col>16</xdr:col>
          <xdr:colOff>161925</xdr:colOff>
          <xdr:row>28</xdr:row>
          <xdr:rowOff>209550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Совпадает с адресом постоянной регистрации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0</xdr:row>
      <xdr:rowOff>28575</xdr:rowOff>
    </xdr:from>
    <xdr:to>
      <xdr:col>7</xdr:col>
      <xdr:colOff>609600</xdr:colOff>
      <xdr:row>4</xdr:row>
      <xdr:rowOff>142010</xdr:rowOff>
    </xdr:to>
    <xdr:pic>
      <xdr:nvPicPr>
        <xdr:cNvPr id="3" name="Рисунок 1" descr="Описание: Описание: Описание: cid:image001.jpg@01CD3848.8833A86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4" y="28575"/>
          <a:ext cx="2009776" cy="91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7" name="недвижимость" displayName="недвижимость" ref="E1:E10" totalsRowShown="0">
  <autoFilter ref="E1:E10">
    <filterColumn colId="0" hiddenButton="1"/>
  </autoFilter>
  <tableColumns count="1">
    <tableColumn id="1" name="Статсу недвижимости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B1:AB5" totalsRowShown="0">
  <autoFilter ref="AB1:AB5"/>
  <tableColumns count="1">
    <tableColumn id="1" name="Гражданство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Таблица5" displayName="Таблица5" ref="AF1:AF13" totalsRowShown="0">
  <autoFilter ref="AF1:AF13"/>
  <tableColumns count="1">
    <tableColumn id="1" name="СД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2" name="Срок" displayName="Срок" ref="T1:T6" totalsRowShown="0">
  <autoFilter ref="T1:T6"/>
  <tableColumns count="1">
    <tableColumn id="1" name="Срок лизинга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V1:V6" totalsRowShown="0">
  <autoFilter ref="V1:V6"/>
  <tableColumns count="1">
    <tableColumn id="1" name="Аванс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iz@reso.by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.chernuk@reso.b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outlinePr summaryBelow="0"/>
    <pageSetUpPr fitToPage="1"/>
  </sheetPr>
  <dimension ref="A1:Q182"/>
  <sheetViews>
    <sheetView showGridLines="0" zoomScaleNormal="100" workbookViewId="0">
      <selection activeCell="C8" sqref="C8:D8"/>
    </sheetView>
  </sheetViews>
  <sheetFormatPr defaultRowHeight="15" outlineLevelRow="1"/>
  <cols>
    <col min="1" max="1" width="3.42578125" customWidth="1"/>
    <col min="2" max="2" width="12.5703125" customWidth="1"/>
    <col min="3" max="3" width="4.5703125" customWidth="1"/>
    <col min="4" max="4" width="11" customWidth="1"/>
    <col min="5" max="5" width="5.42578125" customWidth="1"/>
    <col min="6" max="6" width="9.85546875" customWidth="1"/>
    <col min="7" max="7" width="8.28515625" customWidth="1"/>
    <col min="8" max="8" width="11.42578125" customWidth="1"/>
    <col min="9" max="9" width="5.42578125" customWidth="1"/>
    <col min="10" max="10" width="11.140625" customWidth="1"/>
    <col min="11" max="11" width="5.42578125" customWidth="1"/>
    <col min="13" max="13" width="5.42578125" customWidth="1"/>
    <col min="14" max="14" width="10.140625" bestFit="1" customWidth="1"/>
    <col min="15" max="15" width="5.42578125" customWidth="1"/>
    <col min="16" max="16" width="3.7109375" customWidth="1"/>
    <col min="17" max="17" width="31.140625" customWidth="1"/>
  </cols>
  <sheetData>
    <row r="1" spans="1:17" ht="18.75">
      <c r="B1" s="88" t="s">
        <v>40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7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7" ht="4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7">
      <c r="A4" s="1"/>
      <c r="B4" s="90" t="s">
        <v>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"/>
    </row>
    <row r="5" spans="1:17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91" t="s">
        <v>55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>
      <c r="A8" s="1"/>
      <c r="B8" s="1" t="s">
        <v>2</v>
      </c>
      <c r="C8" s="87"/>
      <c r="D8" s="87"/>
      <c r="E8" s="1"/>
      <c r="F8" s="9" t="s">
        <v>56</v>
      </c>
      <c r="G8" s="1"/>
      <c r="H8" s="87"/>
      <c r="I8" s="87"/>
      <c r="J8" s="87"/>
      <c r="K8" s="1"/>
      <c r="L8" s="1" t="s">
        <v>3</v>
      </c>
      <c r="M8" s="1"/>
      <c r="N8" s="62"/>
      <c r="O8" s="1"/>
      <c r="P8" s="1"/>
    </row>
    <row r="9" spans="1:17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>
      <c r="A10" s="1"/>
      <c r="B10" s="1" t="s">
        <v>30</v>
      </c>
      <c r="C10" s="1"/>
      <c r="D10" s="92"/>
      <c r="E10" s="92"/>
      <c r="F10" s="92"/>
      <c r="G10" s="7" t="s">
        <v>387</v>
      </c>
      <c r="H10" s="58"/>
      <c r="I10" s="1"/>
      <c r="J10" s="1"/>
      <c r="K10" s="1"/>
      <c r="L10" s="1"/>
      <c r="M10" s="1"/>
      <c r="N10" s="1"/>
      <c r="O10" s="1"/>
      <c r="P10" s="1"/>
      <c r="Q10" s="15" t="b">
        <v>1</v>
      </c>
    </row>
    <row r="11" spans="1:17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>
      <c r="A12" s="1"/>
      <c r="B12" s="1" t="s">
        <v>36</v>
      </c>
      <c r="C12" s="1"/>
      <c r="D12" s="57"/>
      <c r="E12" s="1" t="s">
        <v>38</v>
      </c>
      <c r="F12" s="1"/>
      <c r="G12" s="1" t="s">
        <v>37</v>
      </c>
      <c r="H12" s="59"/>
      <c r="I12" s="8" t="str">
        <f>CONCATENATE("  Справочно: Сумма аванса - ",D10*H12," ",H10)</f>
        <v xml:space="preserve">  Справочно: Сумма аванса - 0 </v>
      </c>
      <c r="J12" s="1"/>
      <c r="K12" s="1"/>
      <c r="L12" s="1"/>
      <c r="M12" s="1"/>
      <c r="N12" s="1"/>
      <c r="O12" s="1"/>
      <c r="P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15.75">
      <c r="A14" s="1"/>
      <c r="B14" s="86" t="s">
        <v>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"/>
    </row>
    <row r="15" spans="1:17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4"/>
      <c r="M15" s="4"/>
      <c r="N15" s="1"/>
      <c r="O15" s="1"/>
      <c r="P15" s="1"/>
    </row>
    <row r="16" spans="1:17">
      <c r="A16" s="1"/>
      <c r="B16" s="1" t="s">
        <v>5</v>
      </c>
      <c r="C16" s="95"/>
      <c r="D16" s="95"/>
      <c r="E16" s="95"/>
      <c r="F16" s="95"/>
      <c r="G16" s="1" t="s">
        <v>39</v>
      </c>
      <c r="H16" s="10"/>
      <c r="I16" s="96"/>
      <c r="J16" s="96"/>
      <c r="K16" s="96"/>
      <c r="L16" s="1" t="s">
        <v>10</v>
      </c>
      <c r="M16" s="1"/>
      <c r="N16" s="63"/>
      <c r="O16" s="1"/>
      <c r="P16" s="1"/>
    </row>
    <row r="17" spans="1:16" ht="6.75" customHeight="1">
      <c r="A17" s="1"/>
      <c r="B17" s="1"/>
      <c r="C17" s="56"/>
      <c r="D17" s="5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 t="s">
        <v>6</v>
      </c>
      <c r="C18" s="95"/>
      <c r="D18" s="95"/>
      <c r="E18" s="1"/>
      <c r="F18" s="1" t="s">
        <v>11</v>
      </c>
      <c r="G18" s="1"/>
      <c r="H18" s="1">
        <v>375</v>
      </c>
      <c r="I18" s="60"/>
      <c r="J18" s="60"/>
      <c r="K18" s="4"/>
      <c r="L18" s="1" t="s">
        <v>8</v>
      </c>
      <c r="M18" s="1"/>
      <c r="N18" s="61"/>
      <c r="O18" s="1"/>
      <c r="P18" s="1"/>
    </row>
    <row r="19" spans="1:16" ht="6.75" customHeight="1">
      <c r="A19" s="1"/>
      <c r="B19" s="1"/>
      <c r="C19" s="56"/>
      <c r="D19" s="56"/>
      <c r="E19" s="1"/>
      <c r="F19" s="1"/>
      <c r="G19" s="1"/>
      <c r="H19" s="1"/>
      <c r="I19" s="6" t="s">
        <v>54</v>
      </c>
      <c r="J19" s="6"/>
      <c r="K19" s="1"/>
      <c r="L19" s="1"/>
      <c r="M19" s="1"/>
      <c r="N19" s="1"/>
      <c r="O19" s="1"/>
      <c r="P19" s="1"/>
    </row>
    <row r="20" spans="1:16">
      <c r="A20" s="1"/>
      <c r="B20" s="1" t="s">
        <v>7</v>
      </c>
      <c r="C20" s="95"/>
      <c r="D20" s="95"/>
      <c r="E20" s="1"/>
      <c r="F20" s="1" t="s">
        <v>71</v>
      </c>
      <c r="G20" s="1"/>
      <c r="H20" s="1"/>
      <c r="I20" s="94"/>
      <c r="J20" s="94"/>
      <c r="K20" s="1"/>
      <c r="L20" s="1" t="s">
        <v>44</v>
      </c>
      <c r="M20" s="1"/>
      <c r="N20" s="62"/>
      <c r="O20" s="1"/>
      <c r="P20" s="1"/>
    </row>
    <row r="21" spans="1:16" ht="8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5.25" customHeight="1" outlineLevel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</row>
    <row r="23" spans="1:16">
      <c r="A23" s="1"/>
      <c r="B23" s="5" t="s">
        <v>57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"/>
    </row>
    <row r="26" spans="1:16">
      <c r="A26" s="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"/>
    </row>
    <row r="27" spans="1:16">
      <c r="A27" s="1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"/>
    </row>
    <row r="28" spans="1:16">
      <c r="A28" s="1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"/>
    </row>
    <row r="29" spans="1:16" ht="15" customHeight="1">
      <c r="A29" s="1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"/>
    </row>
    <row r="30" spans="1:16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93" t="s">
        <v>58</v>
      </c>
      <c r="C31" s="93"/>
      <c r="D31" s="93"/>
      <c r="E31" s="93"/>
      <c r="F31" s="93"/>
      <c r="G31" s="93"/>
      <c r="H31" s="1"/>
      <c r="I31" s="5" t="s">
        <v>59</v>
      </c>
      <c r="J31" s="1"/>
      <c r="K31" s="1"/>
      <c r="L31" s="1"/>
      <c r="M31" s="1"/>
      <c r="N31" s="1"/>
      <c r="O31" s="1"/>
      <c r="P31" s="1"/>
    </row>
    <row r="32" spans="1:16">
      <c r="A32" s="1"/>
      <c r="B32" s="93"/>
      <c r="C32" s="93"/>
      <c r="D32" s="93"/>
      <c r="E32" s="93"/>
      <c r="F32" s="93"/>
      <c r="G32" s="93"/>
      <c r="H32" s="1"/>
      <c r="I32" s="66" t="s">
        <v>384</v>
      </c>
      <c r="J32" s="66"/>
      <c r="K32" s="66"/>
      <c r="L32" s="66"/>
      <c r="M32" s="1"/>
      <c r="N32" s="1"/>
      <c r="O32" s="1"/>
      <c r="P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7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7">
      <c r="A35" s="15">
        <f>C8</f>
        <v>0</v>
      </c>
      <c r="B35" s="15">
        <f>H8</f>
        <v>0</v>
      </c>
      <c r="C35" s="15">
        <f>N8</f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36" customFormat="1">
      <c r="A36" s="15">
        <f>C8</f>
        <v>0</v>
      </c>
      <c r="B36" s="15">
        <f>H8</f>
        <v>0</v>
      </c>
      <c r="C36" s="15">
        <f>N8</f>
        <v>0</v>
      </c>
      <c r="D36" s="52">
        <f>D10</f>
        <v>0</v>
      </c>
      <c r="E36" s="15">
        <f>H10</f>
        <v>0</v>
      </c>
      <c r="F36" s="15">
        <f>D12</f>
        <v>0</v>
      </c>
      <c r="G36" s="53">
        <f>H12</f>
        <v>0</v>
      </c>
      <c r="H36" s="15">
        <f>C16</f>
        <v>0</v>
      </c>
      <c r="I36" s="15">
        <f>C18</f>
        <v>0</v>
      </c>
      <c r="J36" s="15">
        <f>C20</f>
        <v>0</v>
      </c>
      <c r="K36" s="15">
        <f>I16</f>
        <v>0</v>
      </c>
      <c r="L36" s="54">
        <f>I18</f>
        <v>0</v>
      </c>
      <c r="M36" s="55">
        <f>N18</f>
        <v>0</v>
      </c>
      <c r="N36" s="15">
        <f>N20</f>
        <v>0</v>
      </c>
      <c r="O36" s="15">
        <f>I20</f>
        <v>0</v>
      </c>
      <c r="P36" s="15"/>
      <c r="Q36" s="15"/>
    </row>
    <row r="37" spans="1:17" s="36" customForma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36" customForma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36" customForma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36" customForma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36" customFormat="1"/>
    <row r="42" spans="1:17" s="36" customFormat="1" ht="12.75" customHeight="1"/>
    <row r="43" spans="1:17" ht="12.75" customHeight="1"/>
    <row r="44" spans="1:17" ht="12.75" customHeight="1"/>
    <row r="45" spans="1:17" ht="12.75" customHeight="1"/>
    <row r="46" spans="1:17" ht="12.75" customHeight="1"/>
    <row r="47" spans="1:17" ht="12.75" customHeight="1"/>
    <row r="48" spans="1:1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</sheetData>
  <mergeCells count="15">
    <mergeCell ref="B31:G32"/>
    <mergeCell ref="I20:J20"/>
    <mergeCell ref="C16:F16"/>
    <mergeCell ref="C20:D20"/>
    <mergeCell ref="I16:K16"/>
    <mergeCell ref="C18:D18"/>
    <mergeCell ref="B25:O29"/>
    <mergeCell ref="B14:O14"/>
    <mergeCell ref="C8:D8"/>
    <mergeCell ref="H8:J8"/>
    <mergeCell ref="B1:N1"/>
    <mergeCell ref="B2:N2"/>
    <mergeCell ref="B4:O4"/>
    <mergeCell ref="B6:O6"/>
    <mergeCell ref="D10:F10"/>
  </mergeCells>
  <dataValidations count="6">
    <dataValidation type="list" allowBlank="1" showInputMessage="1" showErrorMessage="1" sqref="N16">
      <formula1>гражданство</formula1>
    </dataValidation>
    <dataValidation type="list" allowBlank="1" showInputMessage="1" showErrorMessage="1" sqref="N8">
      <formula1>ГВ</formula1>
    </dataValidation>
    <dataValidation type="list" allowBlank="1" showInputMessage="1" showErrorMessage="1" sqref="I20:J20">
      <formula1>СД</formula1>
    </dataValidation>
    <dataValidation type="list" allowBlank="1" showInputMessage="1" showErrorMessage="1" sqref="C8:D8">
      <formula1>марка</formula1>
    </dataValidation>
    <dataValidation type="list" allowBlank="1" showInputMessage="1" showErrorMessage="1" sqref="H8:J8">
      <formula1>INDIRECT($C$8)</formula1>
    </dataValidation>
    <dataValidation type="list" allowBlank="1" showInputMessage="1" showErrorMessage="1" sqref="H10">
      <formula1>валюта</formula1>
    </dataValidation>
  </dataValidations>
  <pageMargins left="0.25" right="0.25" top="0.75" bottom="0.75" header="0.3" footer="0.3"/>
  <pageSetup paperSize="9" scale="64" fitToHeight="0" orientation="portrait" r:id="rId1"/>
  <headerFooter>
    <oddFooter xml:space="preserve">&amp;L______________________________ 
        &amp;"-,курсив"&amp;8Фамилия, имя, отчество&amp;C ____._____._______
&amp;"-,курсив"&amp;8Дата&amp;R_________________________
&amp;"-,курсив"&amp;8подпись Лизингополучателя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8</xdr:col>
                    <xdr:colOff>57150</xdr:colOff>
                    <xdr:row>8</xdr:row>
                    <xdr:rowOff>38100</xdr:rowOff>
                  </from>
                  <to>
                    <xdr:col>13</xdr:col>
                    <xdr:colOff>552450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ТехЛист!$AD$2:$AD$9</xm:f>
          </x14:formula1>
          <xm:sqref>N20</xm:sqref>
        </x14:dataValidation>
        <x14:dataValidation type="list" allowBlank="1" showInputMessage="1" showErrorMessage="1">
          <x14:formula1>
            <xm:f>ТехЛист!$T$2:$T$6</xm:f>
          </x14:formula1>
          <xm:sqref>D12</xm:sqref>
        </x14:dataValidation>
        <x14:dataValidation type="list" allowBlank="1" showInputMessage="1" showErrorMessage="1">
          <x14:formula1>
            <xm:f>ТехЛист!$V$2:$V$6</xm:f>
          </x14:formula1>
          <xm:sqref>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AR161"/>
  <sheetViews>
    <sheetView showGridLines="0" topLeftCell="A7" workbookViewId="0">
      <pane xSplit="17" topLeftCell="R1" activePane="topRight" state="frozen"/>
      <selection pane="topRight" activeCell="N114" sqref="N114:Q114"/>
    </sheetView>
  </sheetViews>
  <sheetFormatPr defaultRowHeight="15"/>
  <cols>
    <col min="1" max="1" width="1.28515625" style="1" customWidth="1"/>
    <col min="2" max="2" width="7.28515625" style="1" customWidth="1"/>
    <col min="3" max="3" width="7.7109375" style="1" customWidth="1"/>
    <col min="4" max="5" width="7.28515625" style="1" customWidth="1"/>
    <col min="6" max="6" width="19.85546875" style="1" customWidth="1"/>
    <col min="7" max="7" width="9" style="1" customWidth="1"/>
    <col min="8" max="9" width="7.28515625" style="1" customWidth="1"/>
    <col min="10" max="10" width="10.140625" style="1" customWidth="1"/>
    <col min="11" max="11" width="8.42578125" style="1" customWidth="1"/>
    <col min="12" max="13" width="7.28515625" style="1" customWidth="1"/>
    <col min="14" max="14" width="12.140625" style="1" customWidth="1"/>
    <col min="15" max="16" width="7.28515625" style="1" customWidth="1"/>
    <col min="17" max="17" width="8" style="1" customWidth="1"/>
    <col min="18" max="18" width="1.28515625" style="1" customWidth="1"/>
    <col min="19" max="30" width="7.28515625" style="37" customWidth="1"/>
    <col min="31" max="31" width="10.28515625" style="1" bestFit="1" customWidth="1"/>
    <col min="32" max="16384" width="9.140625" style="1"/>
  </cols>
  <sheetData>
    <row r="1" spans="2:44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3"/>
      <c r="Q1" s="23"/>
      <c r="S1" s="51" t="s">
        <v>178</v>
      </c>
      <c r="T1" s="51" t="s">
        <v>179</v>
      </c>
      <c r="U1" s="51">
        <v>2015</v>
      </c>
      <c r="V1" s="51">
        <v>24500</v>
      </c>
      <c r="W1" s="51" t="s">
        <v>34</v>
      </c>
      <c r="X1" s="51">
        <v>48</v>
      </c>
      <c r="Y1" s="51">
        <v>0.3</v>
      </c>
      <c r="Z1" s="51" t="s">
        <v>180</v>
      </c>
      <c r="AA1" s="51" t="s">
        <v>181</v>
      </c>
      <c r="AB1" s="51" t="s">
        <v>182</v>
      </c>
      <c r="AC1" s="51" t="s">
        <v>183</v>
      </c>
      <c r="AD1" s="51" t="s">
        <v>184</v>
      </c>
      <c r="AE1" s="51">
        <v>26852</v>
      </c>
      <c r="AF1" s="51" t="s">
        <v>46</v>
      </c>
      <c r="AG1" s="51" t="s">
        <v>69</v>
      </c>
      <c r="AH1" s="51"/>
      <c r="AI1" s="51"/>
    </row>
    <row r="2" spans="2:44" ht="18.75">
      <c r="B2" s="116" t="s">
        <v>221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S2" s="51" t="str">
        <f>B7</f>
        <v>Фамилия</v>
      </c>
      <c r="T2" s="51" t="str">
        <f>H7</f>
        <v>Имя</v>
      </c>
      <c r="U2" s="51" t="str">
        <f>L7</f>
        <v>Отчество</v>
      </c>
      <c r="V2" s="51" t="str">
        <f>B9</f>
        <v>Если менялись, укажите предыдущие ФИО</v>
      </c>
      <c r="W2" s="51" t="str">
        <f>B11</f>
        <v>Дата рождения</v>
      </c>
      <c r="X2" s="51" t="str">
        <f>F11</f>
        <v>Место рождения</v>
      </c>
      <c r="Y2" s="51" t="str">
        <f>H13</f>
        <v>Личный номер</v>
      </c>
      <c r="Z2" s="51" t="str">
        <f>B18</f>
        <v>Серия</v>
      </c>
      <c r="AA2" s="51" t="str">
        <f>D18</f>
        <v>Номер</v>
      </c>
      <c r="AB2" s="51" t="str">
        <f>H18</f>
        <v>Дата выдачи</v>
      </c>
      <c r="AC2" s="51" t="str">
        <f>B20</f>
        <v>Кем выдан</v>
      </c>
      <c r="AD2" s="51" t="str">
        <f>B26</f>
        <v>Нас. Пункт</v>
      </c>
      <c r="AE2" s="51">
        <f>C26</f>
        <v>0</v>
      </c>
      <c r="AF2" s="51" t="str">
        <f>G26</f>
        <v>Улица</v>
      </c>
      <c r="AG2" s="51" t="str">
        <f>K26</f>
        <v>дом</v>
      </c>
      <c r="AH2" s="51" t="str">
        <f>M26</f>
        <v>строение, корп.</v>
      </c>
      <c r="AI2" s="51" t="str">
        <f>P26</f>
        <v>кв.</v>
      </c>
      <c r="AJ2" s="51" t="str">
        <f>B31</f>
        <v>Статус недвижимости по адресу проживания</v>
      </c>
      <c r="AK2" s="51">
        <f>K31</f>
        <v>0</v>
      </c>
      <c r="AL2" s="51">
        <f>N31</f>
        <v>0</v>
      </c>
      <c r="AM2" s="51" t="str">
        <f>B35</f>
        <v>Нас. Пункт</v>
      </c>
      <c r="AN2" s="51">
        <f>J35</f>
        <v>0</v>
      </c>
      <c r="AO2" s="51">
        <f>L35</f>
        <v>0</v>
      </c>
      <c r="AP2" s="51">
        <f>O35</f>
        <v>0</v>
      </c>
      <c r="AQ2" s="51" t="str">
        <f>B39</f>
        <v>Моб. телефон</v>
      </c>
      <c r="AR2" s="51"/>
    </row>
    <row r="3" spans="2:44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S3" s="51">
        <f>D7</f>
        <v>0</v>
      </c>
      <c r="T3" s="51">
        <f>I7</f>
        <v>0</v>
      </c>
      <c r="U3" s="51">
        <f>N7</f>
        <v>0</v>
      </c>
      <c r="V3" s="51">
        <f>G9</f>
        <v>0</v>
      </c>
      <c r="W3" s="51">
        <f>D11</f>
        <v>0</v>
      </c>
      <c r="X3" s="51">
        <f>I11</f>
        <v>0</v>
      </c>
      <c r="Y3" s="51">
        <f>K13</f>
        <v>0</v>
      </c>
      <c r="Z3" s="51">
        <f>C18</f>
        <v>0</v>
      </c>
      <c r="AA3" s="51">
        <f>E18</f>
        <v>0</v>
      </c>
      <c r="AB3" s="51">
        <f>J18</f>
        <v>0</v>
      </c>
      <c r="AC3" s="51">
        <f>D20</f>
        <v>0</v>
      </c>
      <c r="AD3" s="51" t="e">
        <f>#REF!</f>
        <v>#REF!</v>
      </c>
      <c r="AE3" s="51">
        <f>E26</f>
        <v>0</v>
      </c>
      <c r="AF3" s="51">
        <f>H26</f>
        <v>0</v>
      </c>
      <c r="AG3" s="51">
        <f>L26</f>
        <v>0</v>
      </c>
      <c r="AH3" s="51">
        <f>O26</f>
        <v>0</v>
      </c>
      <c r="AI3" s="51">
        <f>Q26</f>
        <v>0</v>
      </c>
      <c r="AJ3" s="51">
        <f>G31</f>
        <v>0</v>
      </c>
      <c r="AK3" s="51">
        <f>L31</f>
        <v>0</v>
      </c>
      <c r="AL3" s="51">
        <f>O31</f>
        <v>0</v>
      </c>
      <c r="AM3" s="51">
        <f>C35</f>
        <v>0</v>
      </c>
      <c r="AN3" s="51" t="str">
        <f>K35</f>
        <v>дом</v>
      </c>
      <c r="AO3" s="51">
        <f>N35</f>
        <v>0</v>
      </c>
      <c r="AP3" s="51">
        <f>Q35</f>
        <v>0</v>
      </c>
      <c r="AQ3" s="51" t="str">
        <f>CONCATENATE(D39,E39,F39)</f>
        <v>375</v>
      </c>
      <c r="AR3" s="51" t="str">
        <f>CONCATENATE(N39,O39,P39)</f>
        <v>375</v>
      </c>
    </row>
    <row r="4" spans="2:44" ht="3" customHeight="1"/>
    <row r="5" spans="2:44">
      <c r="B5" s="105" t="s">
        <v>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S5" s="39" t="s">
        <v>215</v>
      </c>
      <c r="T5" s="39"/>
      <c r="U5" s="39"/>
      <c r="V5" s="30"/>
      <c r="W5" s="30"/>
      <c r="X5" s="30"/>
    </row>
    <row r="6" spans="2:44" ht="3.7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44">
      <c r="B7" s="1" t="s">
        <v>5</v>
      </c>
      <c r="D7" s="100"/>
      <c r="E7" s="100"/>
      <c r="F7" s="100"/>
      <c r="G7" s="100"/>
      <c r="H7" s="1" t="s">
        <v>6</v>
      </c>
      <c r="I7" s="101"/>
      <c r="J7" s="101"/>
      <c r="K7" s="101"/>
      <c r="L7" s="1" t="s">
        <v>7</v>
      </c>
      <c r="N7" s="101"/>
      <c r="O7" s="101"/>
      <c r="P7" s="101"/>
      <c r="Q7" s="101"/>
      <c r="S7" s="40" t="s">
        <v>216</v>
      </c>
      <c r="T7" s="40"/>
      <c r="U7" s="40"/>
      <c r="V7" s="40"/>
      <c r="W7" s="40"/>
      <c r="X7" s="40"/>
    </row>
    <row r="8" spans="2:44" ht="3.75" customHeight="1"/>
    <row r="9" spans="2:44">
      <c r="B9" s="25" t="s">
        <v>72</v>
      </c>
      <c r="C9" s="25"/>
      <c r="E9" s="2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2:44" ht="3.75" customHeight="1"/>
    <row r="11" spans="2:44">
      <c r="B11" s="1" t="s">
        <v>8</v>
      </c>
      <c r="D11" s="99"/>
      <c r="E11" s="99"/>
      <c r="F11" s="1" t="s">
        <v>9</v>
      </c>
      <c r="I11" s="98"/>
      <c r="J11" s="98"/>
      <c r="L11" s="1" t="s">
        <v>152</v>
      </c>
      <c r="M11" s="83"/>
    </row>
    <row r="12" spans="2:44" ht="5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44">
      <c r="B13" s="105" t="s">
        <v>165</v>
      </c>
      <c r="C13" s="105"/>
      <c r="D13" s="105"/>
      <c r="E13" s="105"/>
      <c r="F13" s="105"/>
      <c r="G13" s="105"/>
      <c r="H13" s="28" t="s">
        <v>16</v>
      </c>
      <c r="I13" s="29"/>
      <c r="J13" s="29"/>
      <c r="K13" s="104"/>
      <c r="L13" s="104"/>
      <c r="M13" s="104"/>
      <c r="N13" s="104"/>
      <c r="O13" s="104"/>
      <c r="P13" s="104"/>
      <c r="Q13" s="12"/>
    </row>
    <row r="14" spans="2:44" ht="4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44" ht="3.75" customHeight="1"/>
    <row r="16" spans="2:44">
      <c r="B16" s="1" t="s">
        <v>411</v>
      </c>
      <c r="E16" s="110"/>
      <c r="F16" s="110"/>
      <c r="G16" s="110"/>
      <c r="H16" s="110"/>
      <c r="L16" s="37"/>
      <c r="M16" s="37"/>
      <c r="P16" s="37"/>
      <c r="Q16" s="37"/>
    </row>
    <row r="17" spans="2:18" ht="3.75" customHeight="1"/>
    <row r="18" spans="2:18">
      <c r="B18" s="1" t="s">
        <v>12</v>
      </c>
      <c r="C18" s="41"/>
      <c r="D18" s="1" t="s">
        <v>13</v>
      </c>
      <c r="E18" s="103"/>
      <c r="F18" s="103"/>
      <c r="H18" s="1" t="s">
        <v>14</v>
      </c>
      <c r="J18" s="117"/>
      <c r="K18" s="117"/>
    </row>
    <row r="19" spans="2:18" ht="3.75" customHeight="1"/>
    <row r="20" spans="2:18">
      <c r="B20" s="1" t="s">
        <v>15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8" ht="3.75" customHeight="1">
      <c r="B21" s="109" t="s">
        <v>177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2:18" ht="17.25" customHeight="1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2:18" ht="3.75" customHeight="1"/>
    <row r="24" spans="2:18">
      <c r="B24" s="1" t="s">
        <v>17</v>
      </c>
      <c r="C24" s="42"/>
      <c r="D24" s="1" t="s">
        <v>416</v>
      </c>
      <c r="E24" s="103"/>
      <c r="F24" s="103"/>
      <c r="G24" s="1" t="s">
        <v>417</v>
      </c>
      <c r="H24" s="103"/>
      <c r="I24" s="103"/>
      <c r="J24" s="103"/>
      <c r="K24" s="1" t="s">
        <v>418</v>
      </c>
      <c r="L24" s="103"/>
      <c r="M24" s="103"/>
      <c r="N24" s="103"/>
      <c r="O24" s="103"/>
      <c r="P24" s="103"/>
      <c r="Q24" s="44"/>
    </row>
    <row r="25" spans="2:18" ht="3.75" customHeight="1"/>
    <row r="26" spans="2:18">
      <c r="B26" s="113" t="s">
        <v>192</v>
      </c>
      <c r="C26" s="113"/>
      <c r="D26" s="85"/>
      <c r="E26" s="84"/>
      <c r="F26" s="84"/>
      <c r="G26" s="1" t="s">
        <v>18</v>
      </c>
      <c r="H26" s="103"/>
      <c r="I26" s="103"/>
      <c r="J26" s="103"/>
      <c r="K26" s="1" t="s">
        <v>75</v>
      </c>
      <c r="L26" s="43"/>
      <c r="M26" s="1" t="s">
        <v>76</v>
      </c>
      <c r="O26" s="43"/>
      <c r="P26" s="44" t="s">
        <v>185</v>
      </c>
      <c r="Q26" s="43"/>
    </row>
    <row r="27" spans="2:18" ht="3.75" customHeight="1"/>
    <row r="28" spans="2:18" ht="3.75" customHeight="1"/>
    <row r="29" spans="2:18" ht="18" customHeight="1">
      <c r="B29" s="109" t="s">
        <v>77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6" t="b">
        <v>0</v>
      </c>
    </row>
    <row r="30" spans="2:18" ht="3.75" customHeight="1"/>
    <row r="31" spans="2:18">
      <c r="B31" s="1" t="s">
        <v>149</v>
      </c>
      <c r="G31" s="110"/>
      <c r="H31" s="110"/>
      <c r="I31" s="110"/>
      <c r="J31" s="110"/>
      <c r="L31" s="37"/>
      <c r="M31" s="37"/>
      <c r="O31" s="37"/>
      <c r="P31" s="37"/>
    </row>
    <row r="32" spans="2:18" ht="3.75" customHeight="1"/>
    <row r="33" spans="2:29">
      <c r="B33" s="1" t="s">
        <v>17</v>
      </c>
      <c r="C33" s="42"/>
      <c r="D33" s="1" t="s">
        <v>416</v>
      </c>
      <c r="E33" s="103"/>
      <c r="F33" s="103"/>
      <c r="G33" s="1" t="s">
        <v>417</v>
      </c>
      <c r="H33" s="103"/>
      <c r="I33" s="103"/>
      <c r="J33" s="103"/>
      <c r="K33" s="1" t="s">
        <v>418</v>
      </c>
      <c r="L33" s="103"/>
      <c r="M33" s="103"/>
      <c r="N33" s="103"/>
      <c r="O33" s="103"/>
      <c r="P33" s="103"/>
      <c r="Q33" s="44"/>
    </row>
    <row r="34" spans="2:29" ht="3.75" customHeight="1"/>
    <row r="35" spans="2:29">
      <c r="B35" s="113" t="s">
        <v>192</v>
      </c>
      <c r="C35" s="113"/>
      <c r="D35" s="85"/>
      <c r="E35" s="84"/>
      <c r="F35" s="84"/>
      <c r="G35" s="1" t="s">
        <v>18</v>
      </c>
      <c r="H35" s="103"/>
      <c r="I35" s="103"/>
      <c r="J35" s="103"/>
      <c r="K35" s="1" t="s">
        <v>75</v>
      </c>
      <c r="L35" s="82"/>
      <c r="M35" s="1" t="s">
        <v>76</v>
      </c>
      <c r="O35" s="82"/>
      <c r="P35" s="44" t="s">
        <v>185</v>
      </c>
      <c r="Q35" s="82"/>
    </row>
    <row r="36" spans="2:29" ht="3.75" customHeight="1"/>
    <row r="37" spans="2:29">
      <c r="B37" s="105" t="s">
        <v>78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2:29" ht="3" customHeight="1"/>
    <row r="39" spans="2:29">
      <c r="B39" s="1" t="s">
        <v>186</v>
      </c>
      <c r="D39" s="9">
        <v>375</v>
      </c>
      <c r="E39" s="65"/>
      <c r="F39" s="112"/>
      <c r="G39" s="111"/>
      <c r="H39" s="32"/>
      <c r="I39" s="32"/>
      <c r="J39" s="32"/>
      <c r="K39" s="1" t="s">
        <v>187</v>
      </c>
      <c r="L39" s="25"/>
      <c r="M39" s="25"/>
      <c r="N39" s="9">
        <v>375</v>
      </c>
      <c r="O39" s="46"/>
      <c r="P39" s="111"/>
      <c r="Q39" s="111"/>
    </row>
    <row r="40" spans="2:29" ht="6" customHeight="1"/>
    <row r="41" spans="2:29">
      <c r="B41" s="1" t="s">
        <v>80</v>
      </c>
      <c r="G41" s="9">
        <v>375</v>
      </c>
      <c r="H41" s="46"/>
      <c r="I41" s="111"/>
      <c r="J41" s="111"/>
      <c r="K41" s="1" t="s">
        <v>81</v>
      </c>
      <c r="M41" s="102"/>
      <c r="N41" s="103"/>
      <c r="O41" s="103"/>
      <c r="P41" s="103"/>
      <c r="Q41" s="103"/>
    </row>
    <row r="42" spans="2:29" ht="3" customHeight="1"/>
    <row r="43" spans="2:29">
      <c r="B43" s="105" t="s">
        <v>188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</row>
    <row r="44" spans="2:29" ht="3.75" customHeight="1"/>
    <row r="45" spans="2:29">
      <c r="B45" s="1" t="s">
        <v>88</v>
      </c>
      <c r="D45" s="106"/>
      <c r="E45" s="106"/>
      <c r="F45" s="106"/>
      <c r="G45" s="106"/>
      <c r="I45" s="1" t="s">
        <v>166</v>
      </c>
      <c r="M45" s="106"/>
      <c r="N45" s="106"/>
      <c r="O45" s="106"/>
      <c r="P45" s="106"/>
      <c r="Q45" s="106"/>
      <c r="AC45" s="33"/>
    </row>
    <row r="46" spans="2:29" ht="3.75" customHeight="1"/>
    <row r="47" spans="2:29">
      <c r="B47" s="105" t="s">
        <v>189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2:29" ht="3.75" customHeight="1"/>
    <row r="49" spans="2:26">
      <c r="B49" s="1" t="s">
        <v>124</v>
      </c>
      <c r="D49" s="106"/>
      <c r="E49" s="106"/>
      <c r="F49" s="106"/>
      <c r="H49" s="1" t="s">
        <v>148</v>
      </c>
      <c r="J49" s="103"/>
      <c r="K49" s="103"/>
      <c r="L49" s="103"/>
      <c r="M49" s="103"/>
      <c r="N49" s="103"/>
      <c r="O49" s="103"/>
      <c r="P49" s="103"/>
      <c r="Q49" s="103"/>
      <c r="S49" s="1"/>
      <c r="T49" s="1"/>
      <c r="U49" s="114"/>
      <c r="V49" s="114"/>
      <c r="W49" s="114"/>
      <c r="X49" s="114"/>
      <c r="Y49" s="114"/>
      <c r="Z49" s="114"/>
    </row>
    <row r="50" spans="2:26" ht="3.75" customHeight="1"/>
    <row r="51" spans="2:26">
      <c r="B51" s="1" t="s">
        <v>194</v>
      </c>
      <c r="D51" s="25"/>
      <c r="F51" s="115"/>
      <c r="G51" s="115"/>
      <c r="H51" s="115"/>
      <c r="I51" s="115"/>
      <c r="J51" s="115"/>
      <c r="K51" s="25" t="s">
        <v>141</v>
      </c>
      <c r="L51" s="98"/>
      <c r="M51" s="98"/>
      <c r="N51" s="98"/>
      <c r="O51" s="1" t="s">
        <v>140</v>
      </c>
      <c r="P51" s="98"/>
      <c r="Q51" s="98"/>
    </row>
    <row r="52" spans="2:26" ht="3.75" customHeight="1">
      <c r="E52" s="18"/>
      <c r="F52" s="18"/>
      <c r="G52" s="18"/>
      <c r="H52" s="18"/>
      <c r="I52" s="18"/>
      <c r="J52" s="18"/>
      <c r="K52" s="25"/>
      <c r="L52" s="25"/>
    </row>
    <row r="53" spans="2:26">
      <c r="B53" s="25" t="s">
        <v>190</v>
      </c>
      <c r="C53" s="25"/>
      <c r="D53" s="25"/>
      <c r="E53" s="103"/>
      <c r="F53" s="103"/>
      <c r="G53" s="103"/>
      <c r="H53" s="25" t="s">
        <v>191</v>
      </c>
      <c r="I53" s="98"/>
      <c r="J53" s="98"/>
      <c r="K53" s="98"/>
      <c r="L53" s="1" t="s">
        <v>192</v>
      </c>
      <c r="N53" s="98"/>
      <c r="O53" s="98"/>
      <c r="P53" s="98"/>
      <c r="Q53" s="98"/>
    </row>
    <row r="54" spans="2:26" ht="3.75" customHeight="1"/>
    <row r="55" spans="2:26">
      <c r="B55" s="45"/>
      <c r="C55" s="98"/>
      <c r="D55" s="98"/>
      <c r="E55" s="98"/>
      <c r="F55" s="98"/>
      <c r="G55" s="98"/>
      <c r="H55" s="98"/>
      <c r="I55" s="98"/>
      <c r="J55" s="1" t="s">
        <v>75</v>
      </c>
      <c r="K55" s="48"/>
      <c r="L55" s="1" t="s">
        <v>76</v>
      </c>
      <c r="N55" s="64"/>
      <c r="O55" s="1" t="s">
        <v>193</v>
      </c>
      <c r="Q55" s="64"/>
    </row>
    <row r="56" spans="2:26" ht="3.75" customHeight="1">
      <c r="Q56" s="18"/>
    </row>
    <row r="57" spans="2:26">
      <c r="B57" s="1" t="s">
        <v>195</v>
      </c>
      <c r="D57" s="9">
        <v>375</v>
      </c>
      <c r="E57" s="46"/>
      <c r="F57" s="47"/>
      <c r="G57" s="25"/>
      <c r="H57" s="25"/>
      <c r="I57" s="25"/>
      <c r="L57" s="25" t="s">
        <v>175</v>
      </c>
      <c r="M57" s="25"/>
      <c r="N57" s="25"/>
      <c r="O57" s="25"/>
      <c r="P57" s="25"/>
      <c r="Q57" s="46"/>
    </row>
    <row r="58" spans="2:26" ht="3" customHeight="1"/>
    <row r="59" spans="2:26">
      <c r="B59" s="13" t="s">
        <v>142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2:26" ht="3.75" customHeight="1"/>
    <row r="61" spans="2:26">
      <c r="B61" s="1" t="s">
        <v>143</v>
      </c>
      <c r="D61" s="106"/>
      <c r="E61" s="106"/>
      <c r="F61" s="106"/>
      <c r="G61" s="106"/>
      <c r="I61" s="1" t="s">
        <v>144</v>
      </c>
      <c r="M61" s="48"/>
      <c r="O61" s="1" t="s">
        <v>145</v>
      </c>
      <c r="Q61" s="48"/>
    </row>
    <row r="62" spans="2:26" ht="3" customHeight="1"/>
    <row r="63" spans="2:26">
      <c r="B63" s="26" t="s">
        <v>146</v>
      </c>
      <c r="H63" s="1" t="s">
        <v>79</v>
      </c>
      <c r="K63" s="9">
        <v>375</v>
      </c>
      <c r="L63" s="46"/>
      <c r="M63" s="111"/>
      <c r="N63" s="111"/>
    </row>
    <row r="64" spans="2:26" ht="3" customHeight="1"/>
    <row r="65" spans="2:25">
      <c r="B65" s="1" t="s">
        <v>5</v>
      </c>
      <c r="D65" s="98"/>
      <c r="E65" s="98"/>
      <c r="F65" s="98"/>
      <c r="G65" s="98"/>
      <c r="H65" s="1" t="s">
        <v>6</v>
      </c>
      <c r="I65" s="98"/>
      <c r="J65" s="98"/>
      <c r="K65" s="98"/>
      <c r="L65" s="1" t="s">
        <v>7</v>
      </c>
      <c r="N65" s="98"/>
      <c r="O65" s="98"/>
      <c r="P65" s="98"/>
      <c r="Q65" s="98"/>
    </row>
    <row r="66" spans="2:25" ht="3" customHeight="1"/>
    <row r="67" spans="2:25">
      <c r="B67" s="113" t="s">
        <v>218</v>
      </c>
      <c r="C67" s="113"/>
      <c r="D67" s="98"/>
      <c r="E67" s="98"/>
      <c r="F67" s="98"/>
      <c r="G67" s="98"/>
      <c r="H67" s="1" t="s">
        <v>8</v>
      </c>
      <c r="J67" s="49"/>
      <c r="K67" s="1" t="s">
        <v>9</v>
      </c>
      <c r="M67" s="34"/>
      <c r="N67" s="98"/>
      <c r="O67" s="98"/>
      <c r="P67" s="98"/>
      <c r="Q67" s="98"/>
    </row>
    <row r="68" spans="2:25" ht="3" customHeight="1"/>
    <row r="69" spans="2:25">
      <c r="B69" s="1" t="s">
        <v>131</v>
      </c>
      <c r="D69" s="98"/>
      <c r="E69" s="98"/>
      <c r="F69" s="98"/>
      <c r="G69" s="98"/>
      <c r="H69" s="98"/>
      <c r="I69" s="98"/>
      <c r="J69" s="98"/>
      <c r="K69" s="1" t="s">
        <v>148</v>
      </c>
      <c r="M69" s="98"/>
      <c r="N69" s="98"/>
      <c r="O69" s="98"/>
      <c r="P69" s="98"/>
      <c r="Q69" s="98"/>
    </row>
    <row r="70" spans="2:25" ht="4.5" customHeight="1"/>
    <row r="71" spans="2:25">
      <c r="B71" s="26" t="s">
        <v>176</v>
      </c>
    </row>
    <row r="72" spans="2:25" ht="6" customHeight="1"/>
    <row r="73" spans="2:25">
      <c r="B73" s="1" t="s">
        <v>5</v>
      </c>
      <c r="D73" s="98"/>
      <c r="E73" s="98"/>
      <c r="F73" s="98"/>
      <c r="G73" s="98"/>
      <c r="H73" s="1" t="s">
        <v>6</v>
      </c>
      <c r="I73" s="98"/>
      <c r="J73" s="98"/>
      <c r="K73" s="98"/>
      <c r="L73" s="1" t="s">
        <v>7</v>
      </c>
      <c r="N73" s="98"/>
      <c r="O73" s="98"/>
      <c r="P73" s="98"/>
      <c r="Q73" s="98"/>
    </row>
    <row r="74" spans="2:25" ht="3.75" customHeight="1"/>
    <row r="75" spans="2:25">
      <c r="B75" s="1" t="s">
        <v>195</v>
      </c>
      <c r="D75" s="9">
        <v>375</v>
      </c>
      <c r="E75" s="46"/>
      <c r="F75" s="111"/>
      <c r="G75" s="111"/>
      <c r="H75" s="35"/>
      <c r="I75" s="35"/>
      <c r="K75" s="1" t="s">
        <v>147</v>
      </c>
      <c r="N75" s="106"/>
      <c r="O75" s="106"/>
      <c r="P75" s="106"/>
      <c r="Q75" s="106"/>
    </row>
    <row r="76" spans="2:25" ht="3" customHeight="1"/>
    <row r="77" spans="2:25">
      <c r="B77" s="105" t="s">
        <v>150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</row>
    <row r="78" spans="2:25" ht="3.75" customHeight="1"/>
    <row r="79" spans="2:25">
      <c r="B79" s="1" t="s">
        <v>206</v>
      </c>
      <c r="F79" s="9" t="s">
        <v>154</v>
      </c>
      <c r="G79" s="98"/>
      <c r="H79" s="98"/>
      <c r="J79" s="17" t="s">
        <v>213</v>
      </c>
      <c r="K79" s="48"/>
      <c r="S79" s="1"/>
      <c r="T79" s="1"/>
      <c r="U79" s="1"/>
      <c r="V79" s="1"/>
      <c r="W79" s="1"/>
      <c r="X79" s="1"/>
      <c r="Y79" s="1"/>
    </row>
    <row r="80" spans="2:25" ht="3.75" customHeight="1"/>
    <row r="81" spans="2:27">
      <c r="B81" s="26" t="s">
        <v>151</v>
      </c>
      <c r="S81" s="1"/>
      <c r="T81" s="1"/>
      <c r="U81" s="1"/>
    </row>
    <row r="82" spans="2:27" ht="3" customHeight="1"/>
    <row r="83" spans="2:27">
      <c r="B83" s="1" t="s">
        <v>5</v>
      </c>
      <c r="F83" s="1">
        <v>1</v>
      </c>
      <c r="G83" s="98"/>
      <c r="H83" s="98"/>
      <c r="I83" s="1">
        <v>2</v>
      </c>
      <c r="J83" s="98"/>
      <c r="K83" s="98"/>
      <c r="L83" s="1">
        <v>3</v>
      </c>
      <c r="M83" s="98"/>
      <c r="N83" s="98"/>
      <c r="O83" s="1">
        <v>4</v>
      </c>
      <c r="P83" s="98"/>
      <c r="Q83" s="98"/>
    </row>
    <row r="84" spans="2:27" ht="3" customHeight="1"/>
    <row r="85" spans="2:27">
      <c r="B85" s="1" t="s">
        <v>6</v>
      </c>
      <c r="G85" s="98"/>
      <c r="H85" s="98"/>
      <c r="J85" s="98"/>
      <c r="K85" s="98"/>
      <c r="M85" s="98"/>
      <c r="N85" s="98"/>
      <c r="P85" s="98"/>
      <c r="Q85" s="98"/>
    </row>
    <row r="86" spans="2:27" ht="3" customHeight="1"/>
    <row r="87" spans="2:27">
      <c r="B87" s="1" t="s">
        <v>7</v>
      </c>
      <c r="G87" s="98"/>
      <c r="H87" s="98"/>
      <c r="J87" s="98"/>
      <c r="K87" s="98"/>
      <c r="M87" s="98"/>
      <c r="N87" s="98"/>
      <c r="P87" s="98"/>
      <c r="Q87" s="98"/>
    </row>
    <row r="88" spans="2:27" ht="3" customHeight="1"/>
    <row r="89" spans="2:27">
      <c r="B89" s="1" t="s">
        <v>152</v>
      </c>
      <c r="H89" s="45"/>
      <c r="K89" s="45"/>
      <c r="N89" s="45"/>
      <c r="Q89" s="45"/>
      <c r="Z89" s="1"/>
      <c r="AA89" s="1"/>
    </row>
    <row r="90" spans="2:27" ht="3" customHeight="1"/>
    <row r="91" spans="2:27">
      <c r="B91" s="1" t="s">
        <v>8</v>
      </c>
      <c r="G91" s="99"/>
      <c r="H91" s="99"/>
      <c r="J91" s="99"/>
      <c r="K91" s="99"/>
      <c r="M91" s="99"/>
      <c r="N91" s="99"/>
      <c r="P91" s="99"/>
      <c r="Q91" s="99"/>
    </row>
    <row r="92" spans="2:27" ht="3" customHeight="1"/>
    <row r="93" spans="2:27">
      <c r="B93" s="1" t="s">
        <v>205</v>
      </c>
      <c r="G93" s="108"/>
      <c r="H93" s="108"/>
      <c r="J93" s="108"/>
      <c r="K93" s="108"/>
      <c r="M93" s="108"/>
      <c r="N93" s="108"/>
      <c r="P93" s="108"/>
      <c r="Q93" s="108"/>
    </row>
    <row r="94" spans="2:27" ht="3" customHeight="1"/>
    <row r="95" spans="2:27">
      <c r="B95" s="1" t="s">
        <v>14</v>
      </c>
      <c r="G95" s="99"/>
      <c r="H95" s="99"/>
      <c r="J95" s="99"/>
      <c r="K95" s="99"/>
      <c r="M95" s="99"/>
      <c r="N95" s="99"/>
      <c r="P95" s="99"/>
      <c r="Q95" s="99"/>
    </row>
    <row r="96" spans="2:27" ht="3" customHeight="1"/>
    <row r="97" spans="2:17">
      <c r="B97" s="1" t="s">
        <v>153</v>
      </c>
      <c r="G97" s="99"/>
      <c r="H97" s="99"/>
      <c r="J97" s="99"/>
      <c r="K97" s="99"/>
      <c r="M97" s="99"/>
      <c r="N97" s="99"/>
      <c r="P97" s="99"/>
      <c r="Q97" s="99"/>
    </row>
    <row r="98" spans="2:17" ht="3.75" customHeight="1"/>
    <row r="99" spans="2:17">
      <c r="B99" s="1" t="s">
        <v>214</v>
      </c>
      <c r="G99" s="34"/>
      <c r="H99" s="106" t="s">
        <v>208</v>
      </c>
      <c r="I99" s="106"/>
      <c r="J99" s="106"/>
      <c r="K99" s="34"/>
      <c r="M99" s="34"/>
      <c r="N99" s="34"/>
      <c r="P99" s="34"/>
      <c r="Q99" s="34"/>
    </row>
    <row r="100" spans="2:17" ht="3.75" customHeight="1"/>
    <row r="101" spans="2:17">
      <c r="B101" s="105" t="s">
        <v>196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2:17" ht="5.25" customHeight="1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2:17" ht="16.5" customHeight="1">
      <c r="G103" s="1" t="s">
        <v>160</v>
      </c>
      <c r="I103" s="1" t="s">
        <v>159</v>
      </c>
    </row>
    <row r="104" spans="2:17">
      <c r="B104" s="1" t="s">
        <v>155</v>
      </c>
      <c r="G104" s="50">
        <v>0</v>
      </c>
      <c r="I104" s="107"/>
      <c r="J104" s="107"/>
      <c r="K104" s="107"/>
      <c r="L104" s="107"/>
      <c r="N104" s="1" t="s">
        <v>388</v>
      </c>
      <c r="P104" s="98"/>
      <c r="Q104" s="98"/>
    </row>
    <row r="105" spans="2:17" ht="2.25" customHeight="1">
      <c r="G105" s="27"/>
      <c r="I105" s="14"/>
      <c r="J105" s="14"/>
      <c r="K105" s="14"/>
      <c r="L105" s="14"/>
    </row>
    <row r="106" spans="2:17">
      <c r="B106" s="1" t="s">
        <v>156</v>
      </c>
      <c r="G106" s="50">
        <v>0</v>
      </c>
      <c r="I106" s="107"/>
      <c r="J106" s="107"/>
      <c r="K106" s="107"/>
      <c r="L106" s="107"/>
    </row>
    <row r="107" spans="2:17" ht="3.75" customHeight="1">
      <c r="G107" s="27"/>
      <c r="I107" s="14"/>
      <c r="J107" s="14"/>
      <c r="K107" s="14"/>
      <c r="L107" s="14"/>
    </row>
    <row r="108" spans="2:17">
      <c r="B108" s="1" t="s">
        <v>157</v>
      </c>
      <c r="G108" s="50">
        <v>0</v>
      </c>
      <c r="I108" s="107"/>
      <c r="J108" s="107"/>
      <c r="K108" s="107"/>
      <c r="L108" s="107"/>
    </row>
    <row r="109" spans="2:17" ht="3.75" customHeight="1">
      <c r="G109" s="27"/>
      <c r="I109" s="14"/>
      <c r="J109" s="14"/>
      <c r="K109" s="14"/>
      <c r="L109" s="14"/>
    </row>
    <row r="110" spans="2:17">
      <c r="B110" s="1" t="s">
        <v>158</v>
      </c>
      <c r="G110" s="50">
        <v>0</v>
      </c>
      <c r="I110" s="107"/>
      <c r="J110" s="107"/>
      <c r="K110" s="107"/>
      <c r="L110" s="107"/>
    </row>
    <row r="111" spans="2:17" ht="3.75" customHeight="1"/>
    <row r="112" spans="2:17">
      <c r="B112" s="105" t="s">
        <v>167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</row>
    <row r="113" spans="2:17" ht="3.75" customHeight="1"/>
    <row r="114" spans="2:17">
      <c r="B114" s="106"/>
      <c r="C114" s="106"/>
      <c r="D114" s="106"/>
      <c r="E114" s="106"/>
      <c r="G114" s="1" t="s">
        <v>174</v>
      </c>
      <c r="H114" s="106"/>
      <c r="I114" s="106"/>
      <c r="J114" s="106"/>
      <c r="K114" s="106"/>
      <c r="M114" s="1" t="s">
        <v>174</v>
      </c>
      <c r="N114" s="106"/>
      <c r="O114" s="106"/>
      <c r="P114" s="106"/>
      <c r="Q114" s="106"/>
    </row>
    <row r="115" spans="2:17" ht="3.75" customHeight="1"/>
    <row r="116" spans="2:17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3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>
      <c r="B118" s="2" t="s">
        <v>385</v>
      </c>
      <c r="C118" s="2"/>
      <c r="D118" s="2"/>
      <c r="E118" s="2"/>
      <c r="F118" s="2"/>
      <c r="G118" s="67" t="s">
        <v>386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3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3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3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3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3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3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3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3.75" customHeight="1"/>
    <row r="135" spans="2:17" ht="3.75" customHeight="1"/>
    <row r="137" spans="2:17" ht="3.75" customHeight="1"/>
    <row r="139" spans="2:17" ht="3.75" customHeight="1"/>
    <row r="141" spans="2:17" ht="3.75" customHeight="1"/>
    <row r="143" spans="2:17" ht="3.75" customHeight="1"/>
    <row r="145" ht="3.75" customHeight="1"/>
    <row r="147" ht="3.75" customHeight="1"/>
    <row r="149" ht="3.75" customHeight="1"/>
    <row r="151" ht="3.75" customHeight="1"/>
    <row r="153" ht="3.75" customHeight="1"/>
    <row r="155" ht="3.75" customHeight="1"/>
    <row r="157" ht="3.75" customHeight="1"/>
    <row r="159" ht="3.75" customHeight="1"/>
    <row r="161" ht="3.75" customHeight="1"/>
  </sheetData>
  <mergeCells count="102">
    <mergeCell ref="N53:Q53"/>
    <mergeCell ref="C55:I55"/>
    <mergeCell ref="D67:G67"/>
    <mergeCell ref="N67:Q67"/>
    <mergeCell ref="D65:G65"/>
    <mergeCell ref="I65:K65"/>
    <mergeCell ref="N65:Q65"/>
    <mergeCell ref="M63:N63"/>
    <mergeCell ref="B35:C35"/>
    <mergeCell ref="H35:J35"/>
    <mergeCell ref="U49:Z49"/>
    <mergeCell ref="L51:N51"/>
    <mergeCell ref="F51:J51"/>
    <mergeCell ref="B2:Q2"/>
    <mergeCell ref="E18:F18"/>
    <mergeCell ref="J18:K18"/>
    <mergeCell ref="D20:Q20"/>
    <mergeCell ref="G9:Q9"/>
    <mergeCell ref="D11:E11"/>
    <mergeCell ref="B5:Q5"/>
    <mergeCell ref="B13:G13"/>
    <mergeCell ref="E16:H16"/>
    <mergeCell ref="J49:Q49"/>
    <mergeCell ref="E24:F24"/>
    <mergeCell ref="H24:J24"/>
    <mergeCell ref="L24:P24"/>
    <mergeCell ref="E33:F33"/>
    <mergeCell ref="H33:J33"/>
    <mergeCell ref="L33:P33"/>
    <mergeCell ref="B26:C26"/>
    <mergeCell ref="F39:G39"/>
    <mergeCell ref="I41:J41"/>
    <mergeCell ref="G87:H87"/>
    <mergeCell ref="J87:K87"/>
    <mergeCell ref="M87:N87"/>
    <mergeCell ref="P87:Q87"/>
    <mergeCell ref="N73:Q73"/>
    <mergeCell ref="B77:Q77"/>
    <mergeCell ref="I73:K73"/>
    <mergeCell ref="D73:G73"/>
    <mergeCell ref="B67:C67"/>
    <mergeCell ref="D49:F49"/>
    <mergeCell ref="B47:Q47"/>
    <mergeCell ref="E53:G53"/>
    <mergeCell ref="P51:Q51"/>
    <mergeCell ref="G85:H85"/>
    <mergeCell ref="J85:K85"/>
    <mergeCell ref="M85:N85"/>
    <mergeCell ref="P85:Q85"/>
    <mergeCell ref="F75:G75"/>
    <mergeCell ref="G79:H79"/>
    <mergeCell ref="N75:Q75"/>
    <mergeCell ref="D61:G61"/>
    <mergeCell ref="I53:K53"/>
    <mergeCell ref="B112:Q112"/>
    <mergeCell ref="B114:E114"/>
    <mergeCell ref="H114:K114"/>
    <mergeCell ref="N114:Q114"/>
    <mergeCell ref="I108:L108"/>
    <mergeCell ref="I110:L110"/>
    <mergeCell ref="G95:H95"/>
    <mergeCell ref="J91:K91"/>
    <mergeCell ref="J93:K93"/>
    <mergeCell ref="J95:K95"/>
    <mergeCell ref="B101:Q101"/>
    <mergeCell ref="J97:K97"/>
    <mergeCell ref="M91:N91"/>
    <mergeCell ref="M93:N93"/>
    <mergeCell ref="M95:N95"/>
    <mergeCell ref="M97:N97"/>
    <mergeCell ref="P91:Q91"/>
    <mergeCell ref="P93:Q93"/>
    <mergeCell ref="G93:H93"/>
    <mergeCell ref="G97:H97"/>
    <mergeCell ref="P97:Q97"/>
    <mergeCell ref="H99:J99"/>
    <mergeCell ref="I104:L104"/>
    <mergeCell ref="I106:L106"/>
    <mergeCell ref="P104:Q104"/>
    <mergeCell ref="P95:Q95"/>
    <mergeCell ref="D7:G7"/>
    <mergeCell ref="I7:K7"/>
    <mergeCell ref="N7:Q7"/>
    <mergeCell ref="I11:J11"/>
    <mergeCell ref="M41:Q41"/>
    <mergeCell ref="K13:P13"/>
    <mergeCell ref="G83:H83"/>
    <mergeCell ref="J83:K83"/>
    <mergeCell ref="M83:N83"/>
    <mergeCell ref="P83:Q83"/>
    <mergeCell ref="D69:J69"/>
    <mergeCell ref="M69:Q69"/>
    <mergeCell ref="G91:H91"/>
    <mergeCell ref="M45:Q45"/>
    <mergeCell ref="D45:G45"/>
    <mergeCell ref="B21:Q22"/>
    <mergeCell ref="B29:Q29"/>
    <mergeCell ref="B43:Q43"/>
    <mergeCell ref="B37:Q37"/>
    <mergeCell ref="H26:J26"/>
    <mergeCell ref="G31:J31"/>
    <mergeCell ref="P39:Q39"/>
  </mergeCells>
  <dataValidations count="14">
    <dataValidation type="list" allowBlank="1" showInputMessage="1" showErrorMessage="1" sqref="D49">
      <formula1>ТЗ</formula1>
    </dataValidation>
    <dataValidation type="list" allowBlank="1" showInputMessage="1" showErrorMessage="1" sqref="D45">
      <formula1>образование</formula1>
    </dataValidation>
    <dataValidation type="list" allowBlank="1" showInputMessage="1" showErrorMessage="1" sqref="E52 U49">
      <formula1>ТД</formula1>
    </dataValidation>
    <dataValidation type="list" allowBlank="1" showInputMessage="1" showErrorMessage="1" sqref="D61:G61">
      <formula1>сп</formula1>
    </dataValidation>
    <dataValidation type="list" allowBlank="1" showInputMessage="1" showErrorMessage="1" sqref="N75:Q75">
      <formula1>дляСвязи</formula1>
    </dataValidation>
    <dataValidation type="list" allowBlank="1" showInputMessage="1" showErrorMessage="1" sqref="I104:L104 I106:L106 I108:L108 I110:L110">
      <formula1>Способполучения</formula1>
    </dataValidation>
    <dataValidation type="list" allowBlank="1" showInputMessage="1" showErrorMessage="1" sqref="M45:Q45">
      <formula1>армия</formula1>
    </dataValidation>
    <dataValidation type="list" allowBlank="1" showInputMessage="1" showErrorMessage="1" sqref="B114:E114 H114:K114 N114:Q114">
      <formula1>источник</formula1>
    </dataValidation>
    <dataValidation type="list" allowBlank="1" showInputMessage="1" showErrorMessage="1" sqref="AC45">
      <formula1>ИД</formula1>
    </dataValidation>
    <dataValidation type="list" allowBlank="1" showInputMessage="1" showErrorMessage="1" sqref="H89 N89 K89 Q89">
      <formula1>"муж,жен"</formula1>
    </dataValidation>
    <dataValidation type="list" allowBlank="1" showInputMessage="1" showErrorMessage="1" sqref="B55">
      <formula1>видУ</formula1>
    </dataValidation>
    <dataValidation type="list" allowBlank="1" showInputMessage="1" showErrorMessage="1" sqref="H99">
      <formula1>Управление</formula1>
    </dataValidation>
    <dataValidation type="list" allowBlank="1" showInputMessage="1" showErrorMessage="1" sqref="M11">
      <formula1>Пол</formula1>
    </dataValidation>
    <dataValidation type="list" allowBlank="1" showInputMessage="1" showErrorMessage="1" sqref="E16:H16">
      <formula1>ВидДокумента</formula1>
    </dataValidation>
  </dataValidations>
  <hyperlinks>
    <hyperlink ref="G118" r:id="rId1"/>
  </hyperlinks>
  <pageMargins left="0.23622047244094491" right="0.23622047244094491" top="0.74803149606299213" bottom="0.74803149606299213" header="0.31496062992125984" footer="0.31496062992125984"/>
  <pageSetup paperSize="9" scale="97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11</xdr:col>
                    <xdr:colOff>466725</xdr:colOff>
                    <xdr:row>27</xdr:row>
                    <xdr:rowOff>38100</xdr:rowOff>
                  </from>
                  <to>
                    <xdr:col>16</xdr:col>
                    <xdr:colOff>161925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ТЛА!$E$2:$E$10</xm:f>
          </x14:formula1>
          <xm:sqref>G31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showGridLines="0" tabSelected="1" zoomScaleNormal="100" workbookViewId="0">
      <selection activeCell="B1" sqref="B1"/>
    </sheetView>
  </sheetViews>
  <sheetFormatPr defaultRowHeight="15"/>
  <cols>
    <col min="1" max="1" width="2.28515625" customWidth="1"/>
    <col min="2" max="2" width="22.28515625" customWidth="1"/>
    <col min="3" max="7" width="14.85546875" customWidth="1"/>
    <col min="8" max="8" width="9.5703125" customWidth="1"/>
    <col min="9" max="9" width="2.140625" customWidth="1"/>
  </cols>
  <sheetData>
    <row r="1" spans="2:8">
      <c r="B1" s="73" t="s">
        <v>389</v>
      </c>
      <c r="C1" s="74"/>
      <c r="D1" s="75"/>
      <c r="E1" s="76"/>
      <c r="F1" s="74"/>
      <c r="G1" s="74"/>
      <c r="H1" s="74"/>
    </row>
    <row r="2" spans="2:8">
      <c r="B2" s="76" t="s">
        <v>390</v>
      </c>
      <c r="C2" s="74"/>
      <c r="D2" s="75"/>
      <c r="E2" s="76"/>
      <c r="F2" s="74"/>
      <c r="G2" s="74"/>
      <c r="H2" s="74"/>
    </row>
    <row r="3" spans="2:8">
      <c r="B3" s="77" t="s">
        <v>419</v>
      </c>
      <c r="C3" s="74"/>
      <c r="D3" s="75"/>
      <c r="E3" s="76"/>
      <c r="F3" s="74"/>
      <c r="G3" s="74"/>
      <c r="H3" s="74"/>
    </row>
    <row r="4" spans="2:8">
      <c r="B4" s="77" t="s">
        <v>407</v>
      </c>
      <c r="C4" s="74"/>
      <c r="D4" s="75"/>
      <c r="E4" s="76"/>
      <c r="F4" s="74"/>
      <c r="G4" s="74"/>
      <c r="H4" s="74"/>
    </row>
    <row r="5" spans="2:8">
      <c r="B5" s="81" t="s">
        <v>408</v>
      </c>
      <c r="C5" s="74"/>
      <c r="D5" s="75"/>
      <c r="E5" s="75"/>
      <c r="F5" s="74"/>
      <c r="G5" s="74"/>
      <c r="H5" s="74"/>
    </row>
    <row r="6" spans="2:8">
      <c r="B6" s="74"/>
      <c r="C6" s="74"/>
      <c r="D6" s="75"/>
      <c r="E6" s="75"/>
      <c r="F6" s="74"/>
      <c r="G6" s="119"/>
      <c r="H6" s="119"/>
    </row>
    <row r="9" spans="2:8" ht="15" customHeight="1">
      <c r="B9" s="79"/>
      <c r="C9" s="79"/>
      <c r="D9" s="79"/>
      <c r="E9" s="79"/>
      <c r="F9" s="79"/>
      <c r="G9" s="79"/>
      <c r="H9" s="79"/>
    </row>
    <row r="10" spans="2:8" ht="15" customHeight="1">
      <c r="B10" s="120" t="s">
        <v>391</v>
      </c>
      <c r="C10" s="120"/>
      <c r="D10" s="120"/>
      <c r="E10" s="120"/>
      <c r="F10" s="120"/>
      <c r="G10" s="120"/>
      <c r="H10" s="120"/>
    </row>
    <row r="11" spans="2:8" ht="15.75" customHeight="1">
      <c r="B11" s="120" t="s">
        <v>392</v>
      </c>
      <c r="C11" s="120"/>
      <c r="D11" s="120"/>
      <c r="E11" s="120"/>
      <c r="F11" s="120"/>
      <c r="G11" s="120"/>
      <c r="H11" s="120"/>
    </row>
    <row r="12" spans="2:8" ht="15.75" customHeight="1">
      <c r="B12" s="120" t="s">
        <v>393</v>
      </c>
      <c r="C12" s="120"/>
      <c r="D12" s="120"/>
      <c r="E12" s="120"/>
      <c r="F12" s="120"/>
      <c r="G12" s="120"/>
      <c r="H12" s="120"/>
    </row>
    <row r="13" spans="2:8" ht="15" customHeight="1">
      <c r="B13" s="78"/>
      <c r="C13" s="78"/>
      <c r="D13" s="78"/>
      <c r="E13" s="78"/>
      <c r="F13" s="78"/>
      <c r="G13" s="78"/>
      <c r="H13" s="78"/>
    </row>
    <row r="14" spans="2:8" ht="15" customHeight="1">
      <c r="B14" s="118" t="s">
        <v>399</v>
      </c>
      <c r="C14" s="118"/>
      <c r="D14" s="118"/>
      <c r="E14" s="118"/>
      <c r="F14" s="118"/>
      <c r="G14" s="118"/>
      <c r="H14" s="118"/>
    </row>
    <row r="15" spans="2:8" ht="15" customHeight="1">
      <c r="B15" s="118" t="s">
        <v>400</v>
      </c>
      <c r="C15" s="118"/>
      <c r="D15" s="118"/>
      <c r="E15" s="118"/>
      <c r="F15" s="118"/>
      <c r="G15" s="118"/>
      <c r="H15" s="118"/>
    </row>
    <row r="16" spans="2:8" ht="30" customHeight="1">
      <c r="B16" s="118" t="s">
        <v>401</v>
      </c>
      <c r="C16" s="118"/>
      <c r="D16" s="118"/>
      <c r="E16" s="118"/>
      <c r="F16" s="118"/>
      <c r="G16" s="118"/>
      <c r="H16" s="118"/>
    </row>
    <row r="17" spans="2:8" ht="45.75" customHeight="1">
      <c r="B17" s="118" t="s">
        <v>402</v>
      </c>
      <c r="C17" s="118"/>
      <c r="D17" s="118"/>
      <c r="E17" s="118"/>
      <c r="F17" s="118"/>
      <c r="G17" s="118"/>
      <c r="H17" s="118"/>
    </row>
    <row r="18" spans="2:8" ht="15" customHeight="1">
      <c r="B18" s="118" t="s">
        <v>403</v>
      </c>
      <c r="C18" s="118"/>
      <c r="D18" s="118"/>
      <c r="E18" s="118"/>
      <c r="F18" s="118"/>
      <c r="G18" s="118"/>
      <c r="H18" s="118"/>
    </row>
    <row r="19" spans="2:8" ht="15" customHeight="1">
      <c r="B19" s="118" t="s">
        <v>404</v>
      </c>
      <c r="C19" s="118"/>
      <c r="D19" s="118"/>
      <c r="E19" s="118"/>
      <c r="F19" s="118"/>
      <c r="G19" s="118"/>
      <c r="H19" s="118"/>
    </row>
    <row r="20" spans="2:8" ht="31.5" customHeight="1">
      <c r="B20" s="118" t="s">
        <v>405</v>
      </c>
      <c r="C20" s="118"/>
      <c r="D20" s="118"/>
      <c r="E20" s="118"/>
      <c r="F20" s="118"/>
      <c r="G20" s="118"/>
      <c r="H20" s="118"/>
    </row>
    <row r="21" spans="2:8" ht="28.5" customHeight="1">
      <c r="B21" s="118" t="s">
        <v>406</v>
      </c>
      <c r="C21" s="118"/>
      <c r="D21" s="118"/>
      <c r="E21" s="118"/>
      <c r="F21" s="118"/>
      <c r="G21" s="118"/>
      <c r="H21" s="118"/>
    </row>
    <row r="22" spans="2:8" ht="15" customHeight="1">
      <c r="B22" s="80"/>
      <c r="C22" s="80"/>
      <c r="D22" s="80"/>
      <c r="E22" s="80"/>
      <c r="F22" s="80"/>
      <c r="G22" s="80"/>
      <c r="H22" s="80"/>
    </row>
    <row r="23" spans="2:8" ht="15" customHeight="1">
      <c r="B23" s="118" t="s">
        <v>394</v>
      </c>
      <c r="C23" s="118"/>
      <c r="D23" s="118"/>
      <c r="E23" s="118"/>
      <c r="F23" s="118"/>
      <c r="G23" s="118"/>
      <c r="H23" s="118"/>
    </row>
    <row r="24" spans="2:8" ht="22.5" customHeight="1">
      <c r="B24" s="118" t="s">
        <v>395</v>
      </c>
      <c r="C24" s="118"/>
      <c r="D24" s="118"/>
      <c r="E24" s="118"/>
      <c r="F24" s="118"/>
      <c r="G24" s="118"/>
      <c r="H24" s="118"/>
    </row>
    <row r="25" spans="2:8" ht="15.75" customHeight="1">
      <c r="B25" s="118" t="s">
        <v>396</v>
      </c>
      <c r="C25" s="118"/>
      <c r="D25" s="118"/>
      <c r="E25" s="118"/>
      <c r="F25" s="118"/>
      <c r="G25" s="118"/>
      <c r="H25" s="118"/>
    </row>
    <row r="26" spans="2:8" ht="30.75" customHeight="1">
      <c r="B26" s="118" t="s">
        <v>397</v>
      </c>
      <c r="C26" s="118"/>
      <c r="D26" s="118"/>
      <c r="E26" s="118"/>
      <c r="F26" s="118"/>
      <c r="G26" s="118"/>
      <c r="H26" s="118"/>
    </row>
    <row r="27" spans="2:8">
      <c r="B27" s="80"/>
      <c r="C27" s="80"/>
      <c r="D27" s="80"/>
      <c r="E27" s="80"/>
      <c r="F27" s="80"/>
      <c r="G27" s="80"/>
      <c r="H27" s="80"/>
    </row>
    <row r="28" spans="2:8">
      <c r="B28" s="80"/>
      <c r="C28" s="80"/>
      <c r="D28" s="80"/>
      <c r="E28" s="80"/>
      <c r="F28" s="80"/>
      <c r="G28" s="80"/>
      <c r="H28" s="80"/>
    </row>
    <row r="29" spans="2:8">
      <c r="B29" s="80"/>
      <c r="C29" s="80"/>
      <c r="D29" s="80"/>
      <c r="E29" s="80"/>
      <c r="F29" s="80"/>
      <c r="G29" s="80"/>
      <c r="H29" s="80"/>
    </row>
    <row r="30" spans="2:8">
      <c r="B30" s="80"/>
      <c r="C30" s="80"/>
      <c r="D30" s="80"/>
      <c r="E30" s="80"/>
      <c r="F30" s="80"/>
      <c r="G30" s="80"/>
      <c r="H30" s="80"/>
    </row>
    <row r="31" spans="2:8">
      <c r="B31" s="80"/>
      <c r="C31" s="80"/>
      <c r="D31" s="80"/>
      <c r="E31" s="80"/>
      <c r="F31" s="80"/>
      <c r="G31" s="80"/>
      <c r="H31" s="80"/>
    </row>
    <row r="32" spans="2:8">
      <c r="B32" s="80"/>
      <c r="C32" s="80"/>
      <c r="D32" s="80"/>
      <c r="E32" s="80"/>
      <c r="F32" s="80"/>
      <c r="G32" s="80"/>
      <c r="H32" s="80"/>
    </row>
    <row r="33" spans="2:8">
      <c r="B33" s="80"/>
      <c r="C33" s="80"/>
      <c r="D33" s="80"/>
      <c r="E33" s="80"/>
      <c r="F33" s="80"/>
      <c r="G33" s="80"/>
      <c r="H33" s="80"/>
    </row>
    <row r="34" spans="2:8">
      <c r="B34" s="80"/>
      <c r="C34" s="80"/>
      <c r="D34" s="80"/>
      <c r="E34" s="80"/>
      <c r="F34" s="80"/>
      <c r="G34" s="80"/>
      <c r="H34" s="80"/>
    </row>
    <row r="35" spans="2:8" ht="43.5" customHeight="1">
      <c r="B35" s="118" t="s">
        <v>398</v>
      </c>
      <c r="C35" s="118"/>
      <c r="D35" s="118"/>
      <c r="E35" s="118"/>
      <c r="F35" s="118"/>
      <c r="G35" s="118"/>
      <c r="H35" s="118"/>
    </row>
    <row r="36" spans="2:8">
      <c r="B36" s="78"/>
      <c r="C36" s="78"/>
      <c r="D36" s="78"/>
      <c r="E36" s="78"/>
      <c r="F36" s="78"/>
      <c r="G36" s="78"/>
      <c r="H36" s="78"/>
    </row>
    <row r="37" spans="2:8">
      <c r="B37" s="78"/>
      <c r="C37" s="78"/>
      <c r="D37" s="78"/>
      <c r="E37" s="78"/>
      <c r="F37" s="78"/>
      <c r="G37" s="78"/>
      <c r="H37" s="78"/>
    </row>
    <row r="38" spans="2:8">
      <c r="B38" s="78"/>
      <c r="C38" s="78"/>
      <c r="D38" s="78"/>
      <c r="E38" s="78"/>
      <c r="F38" s="78"/>
      <c r="G38" s="78"/>
      <c r="H38" s="78"/>
    </row>
    <row r="39" spans="2:8">
      <c r="B39" s="78"/>
      <c r="C39" s="78"/>
      <c r="D39" s="78"/>
      <c r="E39" s="78"/>
      <c r="F39" s="78"/>
      <c r="G39" s="78"/>
      <c r="H39" s="78"/>
    </row>
    <row r="40" spans="2:8">
      <c r="B40" s="78"/>
      <c r="C40" s="78"/>
      <c r="D40" s="78"/>
      <c r="E40" s="78"/>
      <c r="F40" s="78"/>
      <c r="G40" s="78"/>
      <c r="H40" s="78"/>
    </row>
    <row r="41" spans="2:8">
      <c r="B41" s="78"/>
      <c r="C41" s="78"/>
      <c r="D41" s="78"/>
      <c r="E41" s="78"/>
      <c r="F41" s="78"/>
      <c r="G41" s="78"/>
      <c r="H41" s="78"/>
    </row>
    <row r="42" spans="2:8">
      <c r="B42" s="78"/>
      <c r="C42" s="78"/>
      <c r="D42" s="78"/>
      <c r="E42" s="78"/>
      <c r="F42" s="78"/>
      <c r="G42" s="78"/>
      <c r="H42" s="78"/>
    </row>
    <row r="43" spans="2:8">
      <c r="B43" s="78"/>
      <c r="C43" s="78"/>
      <c r="D43" s="78"/>
      <c r="E43" s="78"/>
      <c r="F43" s="78"/>
      <c r="G43" s="78"/>
      <c r="H43" s="78"/>
    </row>
    <row r="44" spans="2:8">
      <c r="B44" s="78"/>
      <c r="C44" s="78"/>
      <c r="D44" s="78"/>
      <c r="E44" s="78"/>
      <c r="F44" s="78"/>
      <c r="G44" s="78"/>
      <c r="H44" s="78"/>
    </row>
    <row r="45" spans="2:8">
      <c r="B45" s="78"/>
      <c r="C45" s="78"/>
      <c r="D45" s="78"/>
      <c r="E45" s="78"/>
      <c r="F45" s="78"/>
      <c r="G45" s="78"/>
      <c r="H45" s="78"/>
    </row>
    <row r="46" spans="2:8">
      <c r="B46" s="78"/>
      <c r="C46" s="78"/>
      <c r="D46" s="78"/>
      <c r="E46" s="78"/>
      <c r="F46" s="78"/>
      <c r="G46" s="78"/>
      <c r="H46" s="78"/>
    </row>
    <row r="47" spans="2:8">
      <c r="B47" s="78"/>
      <c r="C47" s="78"/>
      <c r="D47" s="78"/>
      <c r="E47" s="78"/>
      <c r="F47" s="78"/>
      <c r="G47" s="78"/>
      <c r="H47" s="78"/>
    </row>
  </sheetData>
  <mergeCells count="17">
    <mergeCell ref="B15:H15"/>
    <mergeCell ref="B16:H16"/>
    <mergeCell ref="B17:H17"/>
    <mergeCell ref="G6:H6"/>
    <mergeCell ref="B10:H10"/>
    <mergeCell ref="B11:H11"/>
    <mergeCell ref="B12:H12"/>
    <mergeCell ref="B14:H14"/>
    <mergeCell ref="B24:H24"/>
    <mergeCell ref="B25:H25"/>
    <mergeCell ref="B26:H26"/>
    <mergeCell ref="B35:H35"/>
    <mergeCell ref="B18:H18"/>
    <mergeCell ref="B19:H19"/>
    <mergeCell ref="B20:H20"/>
    <mergeCell ref="B21:H21"/>
    <mergeCell ref="B23:H23"/>
  </mergeCells>
  <hyperlinks>
    <hyperlink ref="B5" r:id="rId1"/>
  </hyperlinks>
  <pageMargins left="0.7" right="0.7" top="0.75" bottom="0.75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workbookViewId="0">
      <selection activeCell="C1" sqref="C1"/>
    </sheetView>
  </sheetViews>
  <sheetFormatPr defaultRowHeight="15"/>
  <cols>
    <col min="2" max="2" width="1.28515625" customWidth="1"/>
    <col min="3" max="3" width="14.85546875" bestFit="1" customWidth="1"/>
    <col min="5" max="5" width="28.140625" bestFit="1" customWidth="1"/>
    <col min="7" max="7" width="21.5703125" bestFit="1" customWidth="1"/>
    <col min="9" max="9" width="19.28515625" bestFit="1" customWidth="1"/>
    <col min="11" max="11" width="20.28515625" bestFit="1" customWidth="1"/>
  </cols>
  <sheetData>
    <row r="1" spans="1:28">
      <c r="A1" t="s">
        <v>152</v>
      </c>
      <c r="C1" t="s">
        <v>411</v>
      </c>
      <c r="E1" t="s">
        <v>82</v>
      </c>
      <c r="G1" s="20" t="s">
        <v>88</v>
      </c>
      <c r="I1" t="s">
        <v>97</v>
      </c>
      <c r="K1" t="s">
        <v>109</v>
      </c>
      <c r="M1" t="s">
        <v>118</v>
      </c>
      <c r="O1" t="s">
        <v>119</v>
      </c>
      <c r="Q1" t="s">
        <v>125</v>
      </c>
      <c r="S1" t="s">
        <v>132</v>
      </c>
      <c r="U1" t="s">
        <v>161</v>
      </c>
      <c r="W1" t="s">
        <v>168</v>
      </c>
      <c r="Z1" t="s">
        <v>200</v>
      </c>
      <c r="AB1" t="s">
        <v>207</v>
      </c>
    </row>
    <row r="2" spans="1:28">
      <c r="A2" t="s">
        <v>409</v>
      </c>
      <c r="C2" t="s">
        <v>412</v>
      </c>
      <c r="E2" t="s">
        <v>201</v>
      </c>
      <c r="G2" s="21" t="s">
        <v>99</v>
      </c>
      <c r="I2" t="s">
        <v>92</v>
      </c>
      <c r="K2" t="s">
        <v>103</v>
      </c>
      <c r="M2" t="s">
        <v>110</v>
      </c>
      <c r="O2" t="s">
        <v>120</v>
      </c>
      <c r="Q2" t="s">
        <v>126</v>
      </c>
      <c r="S2" t="s">
        <v>133</v>
      </c>
      <c r="U2" t="s">
        <v>162</v>
      </c>
      <c r="W2" t="s">
        <v>169</v>
      </c>
      <c r="Z2" t="s">
        <v>197</v>
      </c>
      <c r="AB2" t="s">
        <v>208</v>
      </c>
    </row>
    <row r="3" spans="1:28">
      <c r="A3" t="s">
        <v>410</v>
      </c>
      <c r="C3" t="s">
        <v>413</v>
      </c>
      <c r="E3" t="s">
        <v>202</v>
      </c>
      <c r="G3" t="s">
        <v>100</v>
      </c>
      <c r="I3" t="s">
        <v>93</v>
      </c>
      <c r="K3" t="s">
        <v>104</v>
      </c>
      <c r="M3" t="s">
        <v>111</v>
      </c>
      <c r="O3" t="s">
        <v>121</v>
      </c>
      <c r="Q3" t="s">
        <v>129</v>
      </c>
      <c r="S3" t="s">
        <v>134</v>
      </c>
      <c r="U3" t="s">
        <v>163</v>
      </c>
      <c r="W3" t="s">
        <v>170</v>
      </c>
      <c r="Z3" t="s">
        <v>198</v>
      </c>
      <c r="AB3" t="s">
        <v>209</v>
      </c>
    </row>
    <row r="4" spans="1:28">
      <c r="C4" t="s">
        <v>414</v>
      </c>
      <c r="E4" t="s">
        <v>203</v>
      </c>
      <c r="G4" s="22" t="s">
        <v>89</v>
      </c>
      <c r="I4" t="s">
        <v>94</v>
      </c>
      <c r="K4" t="s">
        <v>105</v>
      </c>
      <c r="M4" t="s">
        <v>112</v>
      </c>
      <c r="O4" t="s">
        <v>122</v>
      </c>
      <c r="Q4" t="s">
        <v>130</v>
      </c>
      <c r="S4" t="s">
        <v>135</v>
      </c>
      <c r="U4" t="s">
        <v>164</v>
      </c>
      <c r="W4" t="s">
        <v>171</v>
      </c>
      <c r="Z4" t="s">
        <v>199</v>
      </c>
      <c r="AB4" t="s">
        <v>212</v>
      </c>
    </row>
    <row r="5" spans="1:28">
      <c r="C5" t="s">
        <v>415</v>
      </c>
      <c r="E5" t="s">
        <v>204</v>
      </c>
      <c r="G5" s="21" t="s">
        <v>90</v>
      </c>
      <c r="I5" t="s">
        <v>95</v>
      </c>
      <c r="K5" t="s">
        <v>106</v>
      </c>
      <c r="M5" t="s">
        <v>113</v>
      </c>
      <c r="O5" t="s">
        <v>123</v>
      </c>
      <c r="Q5" t="s">
        <v>128</v>
      </c>
      <c r="S5" t="s">
        <v>136</v>
      </c>
      <c r="W5" t="s">
        <v>172</v>
      </c>
      <c r="Z5" t="s">
        <v>217</v>
      </c>
      <c r="AB5" t="s">
        <v>211</v>
      </c>
    </row>
    <row r="6" spans="1:28">
      <c r="E6" t="s">
        <v>83</v>
      </c>
      <c r="G6" s="22" t="s">
        <v>98</v>
      </c>
      <c r="I6" t="s">
        <v>96</v>
      </c>
      <c r="K6" t="s">
        <v>107</v>
      </c>
      <c r="M6" t="s">
        <v>114</v>
      </c>
      <c r="Q6" t="s">
        <v>127</v>
      </c>
      <c r="S6" t="s">
        <v>137</v>
      </c>
      <c r="W6" t="s">
        <v>173</v>
      </c>
      <c r="Z6" t="s">
        <v>219</v>
      </c>
      <c r="AB6" t="s">
        <v>210</v>
      </c>
    </row>
    <row r="7" spans="1:28">
      <c r="E7" t="s">
        <v>86</v>
      </c>
      <c r="G7" s="21" t="s">
        <v>91</v>
      </c>
      <c r="K7" t="s">
        <v>108</v>
      </c>
      <c r="M7" t="s">
        <v>115</v>
      </c>
      <c r="S7" t="s">
        <v>138</v>
      </c>
      <c r="W7" t="s">
        <v>53</v>
      </c>
      <c r="Z7" t="s">
        <v>220</v>
      </c>
    </row>
    <row r="8" spans="1:28">
      <c r="E8" t="s">
        <v>84</v>
      </c>
      <c r="G8" s="21" t="s">
        <v>101</v>
      </c>
      <c r="M8" t="s">
        <v>116</v>
      </c>
      <c r="S8" t="s">
        <v>139</v>
      </c>
    </row>
    <row r="9" spans="1:28">
      <c r="E9" t="s">
        <v>85</v>
      </c>
      <c r="G9" s="22" t="s">
        <v>102</v>
      </c>
      <c r="M9" t="s">
        <v>117</v>
      </c>
    </row>
    <row r="10" spans="1:28">
      <c r="E10" t="s">
        <v>87</v>
      </c>
      <c r="G10" s="24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25"/>
  <sheetViews>
    <sheetView workbookViewId="0">
      <selection activeCell="R2" sqref="R2:R5"/>
    </sheetView>
  </sheetViews>
  <sheetFormatPr defaultRowHeight="15"/>
  <cols>
    <col min="18" max="18" width="9.7109375" customWidth="1"/>
    <col min="19" max="19" width="2.28515625" customWidth="1"/>
    <col min="20" max="20" width="17.28515625" bestFit="1" customWidth="1"/>
    <col min="21" max="21" width="2.140625" customWidth="1"/>
    <col min="22" max="23" width="10.28515625" customWidth="1"/>
    <col min="28" max="28" width="14.5703125" customWidth="1"/>
  </cols>
  <sheetData>
    <row r="1" spans="1:32">
      <c r="A1" t="s">
        <v>222</v>
      </c>
      <c r="B1" t="s">
        <v>245</v>
      </c>
      <c r="C1" t="s">
        <v>268</v>
      </c>
      <c r="D1" t="s">
        <v>291</v>
      </c>
      <c r="E1" t="s">
        <v>312</v>
      </c>
      <c r="F1" t="s">
        <v>329</v>
      </c>
      <c r="G1" t="s">
        <v>341</v>
      </c>
      <c r="H1" t="s">
        <v>350</v>
      </c>
      <c r="I1" t="s">
        <v>357</v>
      </c>
      <c r="J1" t="s">
        <v>364</v>
      </c>
      <c r="K1" t="s">
        <v>370</v>
      </c>
      <c r="L1" t="s">
        <v>374</v>
      </c>
      <c r="M1" t="s">
        <v>378</v>
      </c>
      <c r="N1" t="s">
        <v>381</v>
      </c>
      <c r="O1" t="s">
        <v>282</v>
      </c>
      <c r="Q1" t="s">
        <v>3</v>
      </c>
      <c r="R1" s="72" t="s">
        <v>31</v>
      </c>
      <c r="T1" t="s">
        <v>36</v>
      </c>
      <c r="V1" t="s">
        <v>37</v>
      </c>
      <c r="X1" t="s">
        <v>28</v>
      </c>
      <c r="AB1" t="s">
        <v>10</v>
      </c>
      <c r="AD1" t="s">
        <v>45</v>
      </c>
      <c r="AF1" t="s">
        <v>60</v>
      </c>
    </row>
    <row r="2" spans="1:32">
      <c r="A2" t="s">
        <v>223</v>
      </c>
      <c r="B2" t="s">
        <v>246</v>
      </c>
      <c r="C2" t="s">
        <v>269</v>
      </c>
      <c r="D2" t="s">
        <v>292</v>
      </c>
      <c r="E2" t="s">
        <v>313</v>
      </c>
      <c r="F2" t="s">
        <v>330</v>
      </c>
      <c r="G2" t="s">
        <v>342</v>
      </c>
      <c r="H2" t="s">
        <v>351</v>
      </c>
      <c r="I2" t="s">
        <v>358</v>
      </c>
      <c r="J2" t="s">
        <v>365</v>
      </c>
      <c r="K2" t="s">
        <v>371</v>
      </c>
      <c r="L2" t="s">
        <v>375</v>
      </c>
      <c r="M2" t="s">
        <v>379</v>
      </c>
      <c r="N2" t="s">
        <v>282</v>
      </c>
      <c r="Q2">
        <f ca="1">YEAR(TODAY())</f>
        <v>2019</v>
      </c>
      <c r="R2" s="71" t="s">
        <v>32</v>
      </c>
      <c r="T2">
        <v>12</v>
      </c>
      <c r="V2" s="3">
        <v>0.2</v>
      </c>
      <c r="W2" s="3"/>
      <c r="X2" t="s">
        <v>19</v>
      </c>
      <c r="AB2" t="s">
        <v>41</v>
      </c>
      <c r="AD2" t="s">
        <v>46</v>
      </c>
      <c r="AF2" t="s">
        <v>61</v>
      </c>
    </row>
    <row r="3" spans="1:32">
      <c r="A3" t="s">
        <v>224</v>
      </c>
      <c r="B3" t="s">
        <v>247</v>
      </c>
      <c r="C3" t="s">
        <v>270</v>
      </c>
      <c r="D3" t="s">
        <v>293</v>
      </c>
      <c r="E3" t="s">
        <v>314</v>
      </c>
      <c r="F3" t="s">
        <v>282</v>
      </c>
      <c r="Q3">
        <f ca="1">Q2-1</f>
        <v>2018</v>
      </c>
      <c r="R3" s="69" t="s">
        <v>33</v>
      </c>
      <c r="T3">
        <v>18</v>
      </c>
      <c r="V3" s="3">
        <v>0.25</v>
      </c>
      <c r="W3" s="3"/>
      <c r="X3" t="s">
        <v>20</v>
      </c>
      <c r="AB3" t="s">
        <v>42</v>
      </c>
      <c r="AD3" t="s">
        <v>47</v>
      </c>
      <c r="AF3" t="s">
        <v>62</v>
      </c>
    </row>
    <row r="4" spans="1:32">
      <c r="A4" t="s">
        <v>225</v>
      </c>
      <c r="B4" t="s">
        <v>248</v>
      </c>
      <c r="C4" t="s">
        <v>271</v>
      </c>
      <c r="D4" t="s">
        <v>294</v>
      </c>
      <c r="E4" t="s">
        <v>282</v>
      </c>
      <c r="R4" s="68" t="s">
        <v>34</v>
      </c>
      <c r="T4">
        <v>24</v>
      </c>
      <c r="V4" s="3">
        <v>0.3</v>
      </c>
      <c r="W4" s="3"/>
      <c r="X4" t="s">
        <v>21</v>
      </c>
      <c r="AB4" t="s">
        <v>43</v>
      </c>
      <c r="AD4" t="s">
        <v>48</v>
      </c>
      <c r="AF4" t="s">
        <v>63</v>
      </c>
    </row>
    <row r="5" spans="1:32">
      <c r="A5" t="s">
        <v>226</v>
      </c>
      <c r="B5" t="s">
        <v>249</v>
      </c>
      <c r="C5" t="s">
        <v>272</v>
      </c>
      <c r="D5" t="s">
        <v>295</v>
      </c>
      <c r="E5" t="s">
        <v>315</v>
      </c>
      <c r="F5" t="s">
        <v>282</v>
      </c>
      <c r="R5" s="70" t="s">
        <v>35</v>
      </c>
      <c r="T5">
        <v>36</v>
      </c>
      <c r="V5" s="3">
        <v>0.35</v>
      </c>
      <c r="W5" s="3"/>
      <c r="X5" t="s">
        <v>22</v>
      </c>
      <c r="AD5" t="s">
        <v>49</v>
      </c>
      <c r="AF5" t="s">
        <v>64</v>
      </c>
    </row>
    <row r="6" spans="1:32">
      <c r="A6" t="s">
        <v>227</v>
      </c>
      <c r="B6" t="s">
        <v>250</v>
      </c>
      <c r="C6" t="s">
        <v>273</v>
      </c>
      <c r="D6" t="s">
        <v>296</v>
      </c>
      <c r="T6">
        <v>48</v>
      </c>
      <c r="V6" s="3">
        <v>0.39</v>
      </c>
      <c r="W6" s="3"/>
      <c r="X6" t="s">
        <v>23</v>
      </c>
      <c r="AD6" t="s">
        <v>50</v>
      </c>
      <c r="AF6" t="s">
        <v>65</v>
      </c>
    </row>
    <row r="7" spans="1:32">
      <c r="A7" t="s">
        <v>228</v>
      </c>
      <c r="B7" t="s">
        <v>251</v>
      </c>
      <c r="C7" t="s">
        <v>274</v>
      </c>
      <c r="D7" t="s">
        <v>297</v>
      </c>
      <c r="E7" t="s">
        <v>316</v>
      </c>
      <c r="F7" t="s">
        <v>331</v>
      </c>
      <c r="G7" t="s">
        <v>282</v>
      </c>
      <c r="X7" t="s">
        <v>24</v>
      </c>
      <c r="AD7" t="s">
        <v>51</v>
      </c>
      <c r="AF7" t="s">
        <v>66</v>
      </c>
    </row>
    <row r="8" spans="1:32">
      <c r="A8" t="s">
        <v>229</v>
      </c>
      <c r="B8" t="s">
        <v>252</v>
      </c>
      <c r="C8" t="s">
        <v>275</v>
      </c>
      <c r="D8" t="s">
        <v>298</v>
      </c>
      <c r="E8" t="s">
        <v>317</v>
      </c>
      <c r="X8" t="s">
        <v>29</v>
      </c>
      <c r="AD8" t="s">
        <v>52</v>
      </c>
      <c r="AF8" t="s">
        <v>67</v>
      </c>
    </row>
    <row r="9" spans="1:32">
      <c r="A9" t="s">
        <v>230</v>
      </c>
      <c r="B9" t="s">
        <v>253</v>
      </c>
      <c r="C9" t="s">
        <v>276</v>
      </c>
      <c r="D9" t="s">
        <v>299</v>
      </c>
      <c r="E9" t="s">
        <v>318</v>
      </c>
      <c r="F9" t="s">
        <v>332</v>
      </c>
      <c r="G9" t="s">
        <v>343</v>
      </c>
      <c r="H9" t="s">
        <v>282</v>
      </c>
      <c r="X9" t="s">
        <v>25</v>
      </c>
      <c r="AD9" t="s">
        <v>53</v>
      </c>
      <c r="AF9" t="s">
        <v>68</v>
      </c>
    </row>
    <row r="10" spans="1:32">
      <c r="A10" t="s">
        <v>382</v>
      </c>
      <c r="B10" t="s">
        <v>254</v>
      </c>
      <c r="C10" t="s">
        <v>277</v>
      </c>
      <c r="D10" t="s">
        <v>300</v>
      </c>
      <c r="E10" t="s">
        <v>319</v>
      </c>
      <c r="F10" t="s">
        <v>333</v>
      </c>
      <c r="G10" t="s">
        <v>344</v>
      </c>
      <c r="H10" t="s">
        <v>282</v>
      </c>
      <c r="X10" t="s">
        <v>26</v>
      </c>
      <c r="AF10" t="s">
        <v>69</v>
      </c>
    </row>
    <row r="11" spans="1:32">
      <c r="A11" t="s">
        <v>231</v>
      </c>
      <c r="B11" t="s">
        <v>255</v>
      </c>
      <c r="C11" t="s">
        <v>278</v>
      </c>
      <c r="D11" t="s">
        <v>301</v>
      </c>
      <c r="E11" t="s">
        <v>320</v>
      </c>
      <c r="F11" t="s">
        <v>282</v>
      </c>
      <c r="X11" t="s">
        <v>27</v>
      </c>
      <c r="AF11" t="s">
        <v>73</v>
      </c>
    </row>
    <row r="12" spans="1:32">
      <c r="A12" t="s">
        <v>383</v>
      </c>
      <c r="B12" t="s">
        <v>256</v>
      </c>
      <c r="C12" t="s">
        <v>279</v>
      </c>
      <c r="D12" t="s">
        <v>302</v>
      </c>
      <c r="E12" t="s">
        <v>321</v>
      </c>
      <c r="F12" t="s">
        <v>334</v>
      </c>
      <c r="G12" t="s">
        <v>345</v>
      </c>
      <c r="H12" t="s">
        <v>352</v>
      </c>
      <c r="I12" t="s">
        <v>359</v>
      </c>
      <c r="J12" t="s">
        <v>366</v>
      </c>
      <c r="K12" t="s">
        <v>282</v>
      </c>
      <c r="AF12" t="s">
        <v>74</v>
      </c>
    </row>
    <row r="13" spans="1:32">
      <c r="A13" t="s">
        <v>232</v>
      </c>
      <c r="B13" t="s">
        <v>257</v>
      </c>
      <c r="C13" t="s">
        <v>280</v>
      </c>
      <c r="D13" t="s">
        <v>303</v>
      </c>
      <c r="E13" t="s">
        <v>322</v>
      </c>
      <c r="F13" t="s">
        <v>335</v>
      </c>
      <c r="AF13" t="s">
        <v>70</v>
      </c>
    </row>
    <row r="14" spans="1:32">
      <c r="A14" t="s">
        <v>233</v>
      </c>
      <c r="B14" t="s">
        <v>258</v>
      </c>
      <c r="C14" t="s">
        <v>281</v>
      </c>
      <c r="D14" t="s">
        <v>304</v>
      </c>
      <c r="E14" t="s">
        <v>323</v>
      </c>
      <c r="F14" t="s">
        <v>336</v>
      </c>
      <c r="G14" t="s">
        <v>346</v>
      </c>
      <c r="H14" t="s">
        <v>353</v>
      </c>
      <c r="I14" t="s">
        <v>360</v>
      </c>
      <c r="J14" t="s">
        <v>367</v>
      </c>
      <c r="K14" t="s">
        <v>372</v>
      </c>
      <c r="L14" t="s">
        <v>376</v>
      </c>
      <c r="M14" t="s">
        <v>380</v>
      </c>
    </row>
    <row r="15" spans="1:32">
      <c r="A15" t="s">
        <v>234</v>
      </c>
      <c r="B15" t="s">
        <v>259</v>
      </c>
      <c r="C15" t="s">
        <v>282</v>
      </c>
    </row>
    <row r="16" spans="1:32">
      <c r="A16" t="s">
        <v>235</v>
      </c>
      <c r="B16">
        <v>208</v>
      </c>
      <c r="C16">
        <v>301</v>
      </c>
      <c r="D16">
        <v>408</v>
      </c>
      <c r="E16">
        <v>508</v>
      </c>
      <c r="F16">
        <v>2008</v>
      </c>
      <c r="G16">
        <v>3008</v>
      </c>
      <c r="H16" t="s">
        <v>282</v>
      </c>
    </row>
    <row r="17" spans="1:13">
      <c r="A17" t="s">
        <v>236</v>
      </c>
      <c r="B17" t="s">
        <v>260</v>
      </c>
      <c r="C17" t="s">
        <v>283</v>
      </c>
      <c r="D17" t="s">
        <v>305</v>
      </c>
      <c r="E17" t="s">
        <v>282</v>
      </c>
    </row>
    <row r="18" spans="1:13">
      <c r="A18" t="s">
        <v>237</v>
      </c>
      <c r="B18" t="s">
        <v>261</v>
      </c>
      <c r="C18" t="s">
        <v>284</v>
      </c>
      <c r="D18" t="s">
        <v>306</v>
      </c>
      <c r="E18" t="s">
        <v>324</v>
      </c>
      <c r="F18" t="s">
        <v>337</v>
      </c>
      <c r="G18" t="s">
        <v>347</v>
      </c>
      <c r="H18" t="s">
        <v>354</v>
      </c>
      <c r="I18" t="s">
        <v>361</v>
      </c>
      <c r="J18" t="s">
        <v>282</v>
      </c>
    </row>
    <row r="19" spans="1:13">
      <c r="A19" t="s">
        <v>238</v>
      </c>
      <c r="B19" t="s">
        <v>262</v>
      </c>
      <c r="C19" t="s">
        <v>285</v>
      </c>
      <c r="D19" t="s">
        <v>307</v>
      </c>
      <c r="E19" t="s">
        <v>325</v>
      </c>
    </row>
    <row r="20" spans="1:13">
      <c r="A20" t="s">
        <v>239</v>
      </c>
      <c r="B20" t="s">
        <v>263</v>
      </c>
      <c r="C20" t="s">
        <v>286</v>
      </c>
      <c r="D20" t="s">
        <v>308</v>
      </c>
      <c r="E20" t="s">
        <v>282</v>
      </c>
    </row>
    <row r="21" spans="1:13">
      <c r="A21" t="s">
        <v>240</v>
      </c>
      <c r="B21" t="s">
        <v>264</v>
      </c>
      <c r="C21" t="s">
        <v>287</v>
      </c>
      <c r="D21" t="s">
        <v>309</v>
      </c>
      <c r="E21" t="s">
        <v>326</v>
      </c>
      <c r="F21" t="s">
        <v>338</v>
      </c>
      <c r="G21" t="s">
        <v>348</v>
      </c>
      <c r="H21" t="s">
        <v>355</v>
      </c>
      <c r="I21" t="s">
        <v>362</v>
      </c>
      <c r="J21" t="s">
        <v>368</v>
      </c>
      <c r="K21" t="s">
        <v>373</v>
      </c>
      <c r="L21" t="s">
        <v>377</v>
      </c>
      <c r="M21" t="s">
        <v>282</v>
      </c>
    </row>
    <row r="22" spans="1:13">
      <c r="A22" t="s">
        <v>241</v>
      </c>
      <c r="B22" t="s">
        <v>265</v>
      </c>
      <c r="C22" t="s">
        <v>288</v>
      </c>
      <c r="D22" t="s">
        <v>310</v>
      </c>
      <c r="E22" t="s">
        <v>327</v>
      </c>
      <c r="F22" t="s">
        <v>339</v>
      </c>
      <c r="G22" t="s">
        <v>349</v>
      </c>
      <c r="H22" t="s">
        <v>356</v>
      </c>
      <c r="I22" t="s">
        <v>363</v>
      </c>
      <c r="J22" t="s">
        <v>369</v>
      </c>
      <c r="K22" t="s">
        <v>282</v>
      </c>
    </row>
    <row r="23" spans="1:13">
      <c r="A23" t="s">
        <v>242</v>
      </c>
      <c r="B23" t="s">
        <v>266</v>
      </c>
      <c r="C23" t="s">
        <v>289</v>
      </c>
      <c r="D23" t="s">
        <v>311</v>
      </c>
      <c r="E23" t="s">
        <v>328</v>
      </c>
      <c r="F23" t="s">
        <v>340</v>
      </c>
    </row>
    <row r="24" spans="1:13">
      <c r="A24" t="s">
        <v>243</v>
      </c>
      <c r="B24" t="s">
        <v>267</v>
      </c>
      <c r="C24" t="s">
        <v>290</v>
      </c>
      <c r="D24" t="s">
        <v>282</v>
      </c>
    </row>
    <row r="25" spans="1:13">
      <c r="A25" t="s">
        <v>244</v>
      </c>
    </row>
  </sheetData>
  <sortState ref="A1:A260">
    <sortCondition ref="A1"/>
  </sortState>
  <dataConsolidate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46</vt:i4>
      </vt:variant>
    </vt:vector>
  </HeadingPairs>
  <TitlesOfParts>
    <vt:vector size="51" baseType="lpstr">
      <vt:lpstr>Заявка ФИН</vt:lpstr>
      <vt:lpstr>Анкета</vt:lpstr>
      <vt:lpstr>перечень документов</vt:lpstr>
      <vt:lpstr>ТЛА</vt:lpstr>
      <vt:lpstr>ТехЛист</vt:lpstr>
      <vt:lpstr>audi</vt:lpstr>
      <vt:lpstr>bmw</vt:lpstr>
      <vt:lpstr>CHEVROLET</vt:lpstr>
      <vt:lpstr>CITROEN</vt:lpstr>
      <vt:lpstr>FORD</vt:lpstr>
      <vt:lpstr>HONDA</vt:lpstr>
      <vt:lpstr>HYUNDAI</vt:lpstr>
      <vt:lpstr>JAGUAR</vt:lpstr>
      <vt:lpstr>KIA</vt:lpstr>
      <vt:lpstr>LADA</vt:lpstr>
      <vt:lpstr>LAND_ROVER</vt:lpstr>
      <vt:lpstr>MERCEDES_BENZ</vt:lpstr>
      <vt:lpstr>MITSUBISHI</vt:lpstr>
      <vt:lpstr>NISSAN</vt:lpstr>
      <vt:lpstr>OPEL</vt:lpstr>
      <vt:lpstr>PEUGEOT</vt:lpstr>
      <vt:lpstr>PORSCHE</vt:lpstr>
      <vt:lpstr>RENAULT</vt:lpstr>
      <vt:lpstr>SKODA</vt:lpstr>
      <vt:lpstr>SUBARU</vt:lpstr>
      <vt:lpstr>TOYOTA</vt:lpstr>
      <vt:lpstr>VOLKSWAGEN</vt:lpstr>
      <vt:lpstr>VOLVO</vt:lpstr>
      <vt:lpstr>армия</vt:lpstr>
      <vt:lpstr>валюта</vt:lpstr>
      <vt:lpstr>ВидДокумента</vt:lpstr>
      <vt:lpstr>видУ</vt:lpstr>
      <vt:lpstr>ГВ</vt:lpstr>
      <vt:lpstr>'Заявка ФИН'!гражданство</vt:lpstr>
      <vt:lpstr>гражданство</vt:lpstr>
      <vt:lpstr>дляСвязи</vt:lpstr>
      <vt:lpstr>ДС</vt:lpstr>
      <vt:lpstr>Жилье</vt:lpstr>
      <vt:lpstr>ИД</vt:lpstr>
      <vt:lpstr>источник</vt:lpstr>
      <vt:lpstr>марка</vt:lpstr>
      <vt:lpstr>Анкета!Область_печати</vt:lpstr>
      <vt:lpstr>образование</vt:lpstr>
      <vt:lpstr>Пол</vt:lpstr>
      <vt:lpstr>СД</vt:lpstr>
      <vt:lpstr>сп</vt:lpstr>
      <vt:lpstr>Способполучения</vt:lpstr>
      <vt:lpstr>ТД</vt:lpstr>
      <vt:lpstr>ТЗ</vt:lpstr>
      <vt:lpstr>УАЗ</vt:lpstr>
      <vt:lpstr>Управление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Ладудо</cp:lastModifiedBy>
  <cp:lastPrinted>2016-05-12T09:39:50Z</cp:lastPrinted>
  <dcterms:created xsi:type="dcterms:W3CDTF">2015-10-12T14:00:13Z</dcterms:created>
  <dcterms:modified xsi:type="dcterms:W3CDTF">2019-09-12T10:09:40Z</dcterms:modified>
</cp:coreProperties>
</file>